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80" windowWidth="17955" windowHeight="11415" activeTab="0"/>
  </bookViews>
  <sheets>
    <sheet name="420-пп (Отчёт)" sheetId="1" r:id="rId1"/>
  </sheets>
  <externalReferences>
    <externalReference r:id="rId4"/>
  </externalReference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(Отчёт)'!$A$1:$L$249</definedName>
  </definedNames>
  <calcPr fullCalcOnLoad="1"/>
</workbook>
</file>

<file path=xl/sharedStrings.xml><?xml version="1.0" encoding="utf-8"?>
<sst xmlns="http://schemas.openxmlformats.org/spreadsheetml/2006/main" count="1074" uniqueCount="279">
  <si>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</si>
  <si>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</si>
  <si>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</si>
  <si>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</si>
  <si>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</si>
  <si>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</si>
  <si>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</si>
  <si>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</si>
  <si>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</si>
  <si>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</si>
  <si>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</si>
  <si>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</si>
  <si>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</si>
  <si>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</si>
  <si>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</si>
  <si>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</si>
  <si>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</si>
  <si>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</si>
  <si>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</si>
  <si>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</si>
  <si>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</si>
  <si>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</si>
  <si>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</si>
  <si>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</si>
  <si>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</si>
  <si>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</si>
  <si>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</si>
  <si>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</si>
  <si>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</si>
  <si>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</si>
  <si>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</si>
  <si>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</si>
  <si>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</si>
  <si>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</si>
  <si>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</si>
  <si>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</si>
  <si>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</si>
  <si>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</si>
  <si>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</si>
  <si>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</si>
  <si>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</si>
  <si>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</si>
  <si>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</si>
  <si>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</si>
  <si>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</si>
  <si>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</si>
  <si>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</si>
  <si>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</si>
  <si>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</si>
  <si>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</si>
  <si>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</si>
  <si>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</si>
  <si>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</si>
  <si>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</si>
  <si>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</si>
  <si>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</si>
  <si>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</si>
  <si>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</si>
  <si>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</si>
  <si>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</si>
  <si>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</si>
  <si>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</si>
  <si>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</si>
  <si>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</si>
  <si>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</si>
  <si>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</si>
  <si>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</si>
  <si>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</si>
  <si>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</si>
  <si>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</si>
  <si>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</si>
  <si>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</si>
  <si>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</si>
  <si>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</si>
  <si>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</si>
  <si>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</si>
  <si>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</si>
  <si>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</si>
  <si>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</si>
  <si>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</si>
  <si>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</si>
  <si>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</si>
  <si>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</si>
  <si>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</si>
  <si>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</si>
  <si>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</si>
  <si>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</si>
  <si>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</si>
  <si>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</si>
  <si>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</si>
  <si>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</si>
  <si>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</si>
  <si>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</si>
  <si>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</si>
  <si>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</si>
  <si>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</si>
  <si>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</si>
  <si>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</si>
  <si>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</si>
  <si>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</si>
  <si>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</si>
  <si>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</si>
  <si>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</si>
  <si>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</si>
  <si>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</si>
  <si>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</si>
  <si>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</si>
  <si>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</si>
  <si>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</si>
  <si>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</si>
  <si>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</si>
  <si>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</si>
  <si>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</si>
  <si>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</si>
  <si>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</si>
  <si>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</si>
  <si>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</si>
  <si>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</si>
  <si>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</si>
  <si>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</si>
  <si>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</si>
  <si>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</si>
  <si>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</si>
  <si>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</si>
  <si>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</si>
  <si>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</si>
  <si>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</si>
  <si>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</si>
  <si>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</si>
  <si>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14</t>
  </si>
  <si>
    <t>14.1</t>
  </si>
  <si>
    <t>14.2</t>
  </si>
  <si>
    <t>14.3</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</si>
  <si>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</si>
  <si>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</si>
  <si>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</si>
  <si>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</si>
  <si>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</si>
  <si>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</si>
  <si>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</si>
  <si>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</si>
  <si>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</si>
  <si>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</si>
  <si>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</si>
  <si>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</si>
  <si>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</si>
  <si>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</si>
  <si>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</si>
  <si>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</si>
  <si>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</si>
  <si>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</si>
  <si>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</si>
  <si>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</si>
  <si>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</si>
  <si>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</si>
  <si>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</si>
  <si>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</si>
  <si>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</si>
  <si>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</si>
  <si>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</si>
  <si>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</si>
  <si>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</si>
  <si>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</si>
  <si>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</si>
  <si>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</si>
  <si>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</si>
  <si>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</si>
  <si>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</si>
  <si>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</si>
  <si>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</si>
  <si>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</si>
  <si>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</si>
  <si>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</si>
  <si>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</si>
  <si>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</si>
  <si>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Бологовского района</t>
  </si>
  <si>
    <t>"Социально-рабилитационный центр для несовершеннолетних" Бологовского района</t>
  </si>
  <si>
    <t>14.4</t>
  </si>
  <si>
    <t>14.5</t>
  </si>
  <si>
    <t>15</t>
  </si>
  <si>
    <t>15.1</t>
  </si>
  <si>
    <t>15.2</t>
  </si>
  <si>
    <t>15.3</t>
  </si>
  <si>
    <t>15.4</t>
  </si>
  <si>
    <t>15.5</t>
  </si>
  <si>
    <t>16</t>
  </si>
  <si>
    <t>16.1</t>
  </si>
  <si>
    <t>16.2</t>
  </si>
  <si>
    <t>16.3</t>
  </si>
  <si>
    <t>16.4</t>
  </si>
  <si>
    <t>16.5</t>
  </si>
  <si>
    <t>17</t>
  </si>
  <si>
    <t>17.1</t>
  </si>
  <si>
    <t>17.2</t>
  </si>
  <si>
    <t>17.3</t>
  </si>
  <si>
    <t>17.4</t>
  </si>
  <si>
    <t>17.5</t>
  </si>
  <si>
    <t>18</t>
  </si>
  <si>
    <t>18.1</t>
  </si>
  <si>
    <t>18.2</t>
  </si>
  <si>
    <t>18.3</t>
  </si>
  <si>
    <t>18.4</t>
  </si>
  <si>
    <t>18.5</t>
  </si>
  <si>
    <t>19</t>
  </si>
  <si>
    <t>19.1</t>
  </si>
  <si>
    <t>19.2</t>
  </si>
  <si>
    <t>19.3</t>
  </si>
  <si>
    <t>19.4</t>
  </si>
  <si>
    <t>19.5</t>
  </si>
  <si>
    <t>20</t>
  </si>
  <si>
    <t>20.1</t>
  </si>
  <si>
    <t>20.2</t>
  </si>
  <si>
    <t>20.3</t>
  </si>
  <si>
    <t>20.4</t>
  </si>
  <si>
    <t>20.5</t>
  </si>
  <si>
    <t>21</t>
  </si>
  <si>
    <t>21.1</t>
  </si>
  <si>
    <t>21.2</t>
  </si>
  <si>
    <t>21.3</t>
  </si>
  <si>
    <t>21.4</t>
  </si>
  <si>
    <t>21.5</t>
  </si>
  <si>
    <t>22</t>
  </si>
  <si>
    <t>22.1</t>
  </si>
  <si>
    <t>22.2</t>
  </si>
  <si>
    <t>22.3</t>
  </si>
  <si>
    <t>22.4</t>
  </si>
  <si>
    <t>22.5</t>
  </si>
  <si>
    <t>23</t>
  </si>
  <si>
    <t>23.1</t>
  </si>
  <si>
    <t>23.2</t>
  </si>
  <si>
    <t>23.3</t>
  </si>
  <si>
    <t>23.4</t>
  </si>
  <si>
    <t>23.5</t>
  </si>
  <si>
    <t>24</t>
  </si>
  <si>
    <t>24.1</t>
  </si>
  <si>
    <t>24.2</t>
  </si>
  <si>
    <t>24.3</t>
  </si>
  <si>
    <t>24.4</t>
  </si>
  <si>
    <t>24.5</t>
  </si>
  <si>
    <t>25</t>
  </si>
  <si>
    <t>25.1</t>
  </si>
  <si>
    <t>25.2</t>
  </si>
  <si>
    <t>25.3</t>
  </si>
  <si>
    <t>25.4</t>
  </si>
  <si>
    <t>25.5</t>
  </si>
  <si>
    <t>26</t>
  </si>
  <si>
    <t>26.1</t>
  </si>
  <si>
    <t>26.2</t>
  </si>
  <si>
    <t>26.3</t>
  </si>
  <si>
    <t>26.4</t>
  </si>
  <si>
    <t>26.5</t>
  </si>
  <si>
    <t>27</t>
  </si>
  <si>
    <t>27.1</t>
  </si>
  <si>
    <t>27.2</t>
  </si>
  <si>
    <t>27.3</t>
  </si>
  <si>
    <t>27.4</t>
  </si>
  <si>
    <t>27.5</t>
  </si>
  <si>
    <t>28</t>
  </si>
  <si>
    <t>28.1</t>
  </si>
  <si>
    <t>28.2</t>
  </si>
  <si>
    <t>28.3</t>
  </si>
  <si>
    <t>28.4</t>
  </si>
  <si>
    <t>28.5</t>
  </si>
  <si>
    <t>29</t>
  </si>
  <si>
    <t>29.1</t>
  </si>
  <si>
    <t>29.2</t>
  </si>
  <si>
    <t>29.3</t>
  </si>
  <si>
    <t>29.4</t>
  </si>
  <si>
    <t>29.5</t>
  </si>
  <si>
    <t>30</t>
  </si>
  <si>
    <t>30.1</t>
  </si>
  <si>
    <t>30.2</t>
  </si>
  <si>
    <t>30.3</t>
  </si>
  <si>
    <t>30.4</t>
  </si>
  <si>
    <t>30.5</t>
  </si>
  <si>
    <t>______________А.О. Домбровская
                     2019 г.</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</si>
  <si>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30.09.2019</t>
    </r>
  </si>
  <si>
    <r>
      <t xml:space="preserve">(6 месяцев, </t>
    </r>
    <r>
      <rPr>
        <u val="single"/>
        <sz val="11"/>
        <color indexed="8"/>
        <rFont val="Times New Roman"/>
        <family val="1"/>
      </rPr>
      <t>9 месяцев</t>
    </r>
    <r>
      <rPr>
        <sz val="11"/>
        <color indexed="8"/>
        <rFont val="Times New Roman"/>
        <family val="1"/>
      </rPr>
      <t xml:space="preserve">, </t>
    </r>
    <r>
      <rPr>
        <sz val="11"/>
        <color indexed="8"/>
        <rFont val="Times New Roman"/>
        <family val="1"/>
      </rPr>
      <t>год</t>
    </r>
    <r>
      <rPr>
        <sz val="11"/>
        <color indexed="8"/>
        <rFont val="Times New Roman"/>
        <family val="1"/>
      </rPr>
      <t>)</t>
    </r>
  </si>
  <si>
    <t>Министр  социальной защиты населения Тверской области____________Е.В. Хохлова 
" 22  "  октября   2019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</si>
</sst>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0.000%"/>
    <numFmt numFmtId="188" formatCode="0.0%"/>
    <numFmt numFmtId="189" formatCode="0.000000000"/>
    <numFmt numFmtId="190" formatCode="0.0000000000"/>
    <numFmt numFmtId="191" formatCode="0.00000000000"/>
    <numFmt numFmtId="192" formatCode="[$-F400]h:mm:ss\ AM/PM"/>
  </numFmts>
  <fonts count="67">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2"/>
      <color indexed="8"/>
      <name val="Calibri"/>
      <family val="2"/>
    </font>
    <font>
      <sz val="12"/>
      <color indexed="8"/>
      <name val="Calibri"/>
      <family val="2"/>
    </font>
    <font>
      <sz val="12"/>
      <color indexed="8"/>
      <name val="Times New Roman"/>
      <family val="1"/>
    </font>
    <font>
      <b/>
      <sz val="14"/>
      <color indexed="8"/>
      <name val="Calibri"/>
      <family val="2"/>
    </font>
    <font>
      <sz val="14"/>
      <color indexed="8"/>
      <name val="Calibri"/>
      <family val="2"/>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Calibri"/>
      <family val="2"/>
    </font>
    <font>
      <sz val="12"/>
      <color theme="1"/>
      <name val="Calibri"/>
      <family val="2"/>
    </font>
    <font>
      <sz val="12"/>
      <color rgb="FF000000"/>
      <name val="Times New Roman"/>
      <family val="1"/>
    </font>
    <font>
      <b/>
      <sz val="11"/>
      <color rgb="FF000000"/>
      <name val="Times New Roman"/>
      <family val="1"/>
    </font>
    <font>
      <b/>
      <sz val="14"/>
      <color theme="1"/>
      <name val="Calibri"/>
      <family val="2"/>
    </font>
    <font>
      <b/>
      <sz val="11"/>
      <color theme="1"/>
      <name val="Times New Roman"/>
      <family val="1"/>
    </font>
    <font>
      <sz val="14"/>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s>
  <borders count="4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border>
    <border>
      <left>
        <color indexed="63"/>
      </left>
      <right style="thin"/>
      <top style="medium"/>
      <bottom style="thin"/>
    </border>
    <border>
      <left>
        <color indexed="63"/>
      </left>
      <right style="thin"/>
      <top style="thin"/>
      <bottom style="medium"/>
    </border>
    <border>
      <left style="medium"/>
      <right style="thin">
        <color rgb="FF000000"/>
      </right>
      <top style="thin">
        <color rgb="FF000000"/>
      </top>
      <bottom>
        <color indexed="63"/>
      </bottom>
    </border>
    <border>
      <left style="thin"/>
      <right style="medium"/>
      <top style="thin"/>
      <bottom>
        <color indexed="63"/>
      </bottom>
    </border>
    <border>
      <left>
        <color indexed="63"/>
      </left>
      <right style="thin"/>
      <top style="thin"/>
      <bottom>
        <color indexed="63"/>
      </bottom>
    </border>
    <border>
      <left style="medium"/>
      <right style="medium"/>
      <top>
        <color indexed="63"/>
      </top>
      <bottom style="medium"/>
    </border>
    <border>
      <left style="thin">
        <color rgb="FF000000"/>
      </left>
      <right style="thin">
        <color rgb="FF000000"/>
      </right>
      <top style="thin">
        <color rgb="FF000000"/>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4" fontId="41" fillId="0" borderId="1">
      <alignment horizontal="right" vertical="top" shrinkToFit="1"/>
      <protection/>
    </xf>
    <xf numFmtId="4" fontId="41" fillId="19" borderId="1">
      <alignment horizontal="right" vertical="top" shrinkToFit="1"/>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2" applyNumberFormat="0" applyAlignment="0" applyProtection="0"/>
    <xf numFmtId="0" fontId="43" fillId="27" borderId="3" applyNumberFormat="0" applyAlignment="0" applyProtection="0"/>
    <xf numFmtId="0" fontId="44" fillId="27" borderId="2"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2" borderId="0" applyNumberFormat="0" applyBorder="0" applyAlignment="0" applyProtection="0"/>
  </cellStyleXfs>
  <cellXfs count="179">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8" fillId="0" borderId="11"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3" fillId="0" borderId="0" xfId="0" applyFont="1" applyAlignment="1">
      <alignment horizont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33" borderId="11" xfId="0" applyFont="1" applyFill="1" applyBorder="1" applyAlignment="1">
      <alignment vertical="center" wrapText="1"/>
    </xf>
    <xf numFmtId="0" fontId="6" fillId="33" borderId="11"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1" xfId="0" applyBorder="1" applyAlignment="1">
      <alignment horizontal="center" vertical="center"/>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12" fillId="33" borderId="11" xfId="0" applyNumberFormat="1" applyFont="1" applyFill="1" applyBorder="1" applyAlignment="1">
      <alignment horizontal="center" vertical="center" wrapText="1"/>
    </xf>
    <xf numFmtId="9" fontId="0" fillId="33" borderId="0" xfId="59" applyFont="1" applyFill="1" applyAlignment="1">
      <alignment/>
    </xf>
    <xf numFmtId="0" fontId="0" fillId="33" borderId="0" xfId="0" applyFill="1" applyBorder="1" applyAlignment="1">
      <alignment/>
    </xf>
    <xf numFmtId="0" fontId="6"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59" fillId="33"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33" borderId="13" xfId="0" applyFont="1" applyFill="1" applyBorder="1" applyAlignment="1">
      <alignment horizontal="center" vertical="center" wrapText="1"/>
    </xf>
    <xf numFmtId="4" fontId="41" fillId="33" borderId="0" xfId="33" applyFill="1" applyBorder="1" applyProtection="1">
      <alignment horizontal="right" vertical="top" shrinkToFit="1"/>
      <protection/>
    </xf>
    <xf numFmtId="4" fontId="41" fillId="33" borderId="0" xfId="34" applyFill="1" applyBorder="1" applyProtection="1">
      <alignment horizontal="right" vertical="top" shrinkToFit="1"/>
      <protection/>
    </xf>
    <xf numFmtId="0" fontId="33" fillId="33" borderId="11" xfId="0" applyFont="1" applyFill="1" applyBorder="1" applyAlignment="1">
      <alignment horizontal="center" vertical="center"/>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7"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33" borderId="14"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1" xfId="0" applyFont="1" applyFill="1" applyBorder="1" applyAlignment="1">
      <alignment vertical="center" wrapText="1"/>
    </xf>
    <xf numFmtId="49" fontId="0" fillId="0" borderId="14" xfId="0" applyNumberFormat="1" applyBorder="1" applyAlignment="1">
      <alignment horizontal="center" vertical="center"/>
    </xf>
    <xf numFmtId="49" fontId="60" fillId="0" borderId="14" xfId="0" applyNumberFormat="1" applyFont="1" applyBorder="1" applyAlignment="1">
      <alignment horizontal="center" vertical="center"/>
    </xf>
    <xf numFmtId="49" fontId="61" fillId="0" borderId="14" xfId="0" applyNumberFormat="1" applyFont="1" applyBorder="1" applyAlignment="1">
      <alignment horizontal="center" vertical="center"/>
    </xf>
    <xf numFmtId="0" fontId="61" fillId="0" borderId="14" xfId="0" applyNumberFormat="1" applyFont="1" applyBorder="1" applyAlignment="1">
      <alignment horizontal="center" vertical="center"/>
    </xf>
    <xf numFmtId="0" fontId="6" fillId="33" borderId="2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8" fillId="0" borderId="11" xfId="0" applyFont="1" applyBorder="1" applyAlignment="1">
      <alignment horizontal="center" vertical="center" wrapText="1"/>
    </xf>
    <xf numFmtId="4" fontId="2" fillId="33" borderId="15"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0" borderId="25" xfId="0" applyBorder="1" applyAlignment="1">
      <alignment/>
    </xf>
    <xf numFmtId="0" fontId="8" fillId="0" borderId="13" xfId="0" applyFont="1" applyFill="1" applyBorder="1" applyAlignment="1">
      <alignment vertical="center" wrapText="1"/>
    </xf>
    <xf numFmtId="0" fontId="2" fillId="0" borderId="11" xfId="0" applyNumberFormat="1" applyFont="1" applyBorder="1" applyAlignment="1">
      <alignment horizontal="center" vertical="center" wrapText="1"/>
    </xf>
    <xf numFmtId="0" fontId="2" fillId="33" borderId="11" xfId="0" applyNumberFormat="1"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49" fontId="6" fillId="33" borderId="26" xfId="0" applyNumberFormat="1" applyFont="1" applyFill="1" applyBorder="1" applyAlignment="1" quotePrefix="1">
      <alignment vertical="top" wrapText="1"/>
    </xf>
    <xf numFmtId="49" fontId="6" fillId="33" borderId="27" xfId="0" applyNumberFormat="1" applyFont="1" applyFill="1" applyBorder="1" applyAlignment="1" quotePrefix="1">
      <alignment vertical="top"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49" fontId="6" fillId="33" borderId="31" xfId="0" applyNumberFormat="1" applyFont="1" applyFill="1" applyBorder="1" applyAlignment="1" quotePrefix="1">
      <alignment vertical="top" wrapText="1"/>
    </xf>
    <xf numFmtId="3" fontId="62" fillId="33" borderId="1" xfId="0" applyNumberFormat="1" applyFont="1" applyFill="1" applyBorder="1" applyAlignment="1">
      <alignment horizontal="center" vertical="center" wrapText="1"/>
    </xf>
    <xf numFmtId="3" fontId="62" fillId="33" borderId="32" xfId="0" applyNumberFormat="1" applyFont="1" applyFill="1" applyBorder="1" applyAlignment="1">
      <alignment horizontal="center" vertical="center" wrapText="1"/>
    </xf>
    <xf numFmtId="0" fontId="62" fillId="33" borderId="1" xfId="0" applyNumberFormat="1" applyFont="1" applyFill="1" applyBorder="1" applyAlignment="1">
      <alignment horizontal="center" vertical="center" wrapText="1"/>
    </xf>
    <xf numFmtId="0" fontId="62" fillId="33" borderId="32"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63" fillId="34" borderId="11" xfId="34" applyNumberFormat="1" applyFont="1" applyFill="1" applyBorder="1" applyAlignment="1" applyProtection="1">
      <alignment horizontal="center" vertical="center" wrapText="1" shrinkToFit="1"/>
      <protection/>
    </xf>
    <xf numFmtId="4" fontId="13" fillId="35"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2" fontId="6" fillId="34" borderId="11" xfId="0" applyNumberFormat="1" applyFont="1" applyFill="1" applyBorder="1" applyAlignment="1">
      <alignment horizontal="center" vertical="center" wrapText="1"/>
    </xf>
    <xf numFmtId="4" fontId="59" fillId="34" borderId="11" xfId="0" applyNumberFormat="1" applyFont="1" applyFill="1" applyBorder="1" applyAlignment="1">
      <alignment vertical="top" wrapText="1"/>
    </xf>
    <xf numFmtId="2" fontId="6" fillId="34" borderId="13" xfId="0" applyNumberFormat="1" applyFont="1" applyFill="1" applyBorder="1" applyAlignment="1">
      <alignment horizontal="center" vertical="center" wrapText="1"/>
    </xf>
    <xf numFmtId="2" fontId="10" fillId="35" borderId="11" xfId="0" applyNumberFormat="1" applyFont="1" applyFill="1" applyBorder="1" applyAlignment="1">
      <alignment horizontal="center" vertical="center" wrapText="1"/>
    </xf>
    <xf numFmtId="2" fontId="10" fillId="35" borderId="11" xfId="0" applyNumberFormat="1" applyFont="1" applyFill="1" applyBorder="1" applyAlignment="1">
      <alignment horizontal="center" wrapText="1"/>
    </xf>
    <xf numFmtId="0" fontId="2" fillId="34" borderId="11"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33" borderId="33" xfId="0" applyFont="1" applyFill="1" applyBorder="1" applyAlignment="1">
      <alignment horizontal="center" vertical="center" wrapText="1"/>
    </xf>
    <xf numFmtId="2" fontId="2" fillId="34"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33" borderId="17" xfId="0" applyFill="1" applyBorder="1" applyAlignment="1">
      <alignment/>
    </xf>
    <xf numFmtId="0" fontId="2" fillId="33" borderId="34" xfId="0"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0" fillId="33" borderId="21" xfId="0" applyFill="1" applyBorder="1" applyAlignment="1">
      <alignment horizontal="center" vertical="center"/>
    </xf>
    <xf numFmtId="0" fontId="2" fillId="33" borderId="2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33" borderId="18" xfId="0" applyFill="1" applyBorder="1" applyAlignment="1">
      <alignment/>
    </xf>
    <xf numFmtId="4" fontId="2" fillId="33" borderId="33" xfId="0" applyNumberFormat="1"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3" borderId="20" xfId="0" applyFont="1" applyFill="1" applyBorder="1" applyAlignment="1">
      <alignment horizontal="center" vertical="center" wrapText="1"/>
    </xf>
    <xf numFmtId="2" fontId="6" fillId="34" borderId="20" xfId="0" applyNumberFormat="1" applyFont="1" applyFill="1" applyBorder="1" applyAlignment="1">
      <alignment horizontal="center" vertical="center" wrapText="1"/>
    </xf>
    <xf numFmtId="4" fontId="59" fillId="34" borderId="20" xfId="0" applyNumberFormat="1" applyFont="1" applyFill="1" applyBorder="1" applyAlignment="1">
      <alignment vertical="top" wrapText="1"/>
    </xf>
    <xf numFmtId="4" fontId="2" fillId="34" borderId="16" xfId="0" applyNumberFormat="1" applyFont="1" applyFill="1" applyBorder="1" applyAlignment="1">
      <alignment horizontal="center" vertical="center" wrapText="1"/>
    </xf>
    <xf numFmtId="4" fontId="2" fillId="34" borderId="17"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3" borderId="21" xfId="0" applyFont="1" applyFill="1" applyBorder="1" applyAlignment="1">
      <alignment horizontal="center" vertical="center" wrapText="1"/>
    </xf>
    <xf numFmtId="2" fontId="6" fillId="34" borderId="21" xfId="0" applyNumberFormat="1" applyFont="1" applyFill="1" applyBorder="1" applyAlignment="1">
      <alignment horizontal="center" vertical="center" wrapText="1"/>
    </xf>
    <xf numFmtId="4" fontId="59" fillId="34" borderId="21" xfId="0" applyNumberFormat="1" applyFont="1" applyFill="1" applyBorder="1" applyAlignment="1">
      <alignment vertical="top" wrapText="1"/>
    </xf>
    <xf numFmtId="4" fontId="2" fillId="34" borderId="18" xfId="0" applyNumberFormat="1"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49" fontId="6" fillId="33" borderId="35" xfId="0" applyNumberFormat="1" applyFont="1" applyFill="1" applyBorder="1" applyAlignment="1" quotePrefix="1">
      <alignment vertical="top" wrapText="1"/>
    </xf>
    <xf numFmtId="0" fontId="6" fillId="33" borderId="19" xfId="0" applyFont="1" applyFill="1" applyBorder="1" applyAlignment="1">
      <alignment horizontal="center" vertical="center" wrapText="1"/>
    </xf>
    <xf numFmtId="0" fontId="6" fillId="33" borderId="36" xfId="0"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4" fontId="2" fillId="34" borderId="36" xfId="0" applyNumberFormat="1" applyFont="1" applyFill="1" applyBorder="1" applyAlignment="1">
      <alignment horizontal="center" vertical="center" wrapText="1"/>
    </xf>
    <xf numFmtId="4" fontId="2" fillId="33" borderId="38" xfId="0" applyNumberFormat="1"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64" fillId="35" borderId="38" xfId="0" applyFont="1" applyFill="1" applyBorder="1" applyAlignment="1">
      <alignment horizontal="center"/>
    </xf>
    <xf numFmtId="2" fontId="13" fillId="35" borderId="38" xfId="0" applyNumberFormat="1" applyFont="1" applyFill="1" applyBorder="1" applyAlignment="1">
      <alignment horizontal="center" vertical="center" wrapText="1"/>
    </xf>
    <xf numFmtId="4" fontId="65" fillId="0" borderId="38" xfId="0" applyNumberFormat="1" applyFont="1" applyBorder="1" applyAlignment="1">
      <alignment horizontal="center"/>
    </xf>
    <xf numFmtId="4" fontId="49" fillId="35" borderId="38" xfId="0" applyNumberFormat="1" applyFont="1" applyFill="1" applyBorder="1" applyAlignment="1">
      <alignment horizontal="center"/>
    </xf>
    <xf numFmtId="170" fontId="0" fillId="0" borderId="34" xfId="0" applyNumberFormat="1" applyFont="1" applyFill="1" applyBorder="1" applyAlignment="1">
      <alignment horizontal="center" vertical="center" wrapText="1"/>
    </xf>
    <xf numFmtId="0" fontId="2" fillId="33" borderId="20" xfId="0" applyFont="1" applyFill="1" applyBorder="1" applyAlignment="1">
      <alignment horizontal="center" vertical="center" wrapText="1"/>
    </xf>
    <xf numFmtId="0" fontId="0" fillId="33" borderId="16" xfId="0" applyFill="1" applyBorder="1" applyAlignment="1">
      <alignment/>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66" fillId="33" borderId="16" xfId="0" applyFont="1" applyFill="1" applyBorder="1" applyAlignment="1">
      <alignment/>
    </xf>
    <xf numFmtId="0" fontId="66" fillId="0" borderId="17" xfId="0" applyFont="1" applyBorder="1" applyAlignment="1">
      <alignment/>
    </xf>
    <xf numFmtId="0" fontId="66" fillId="0" borderId="36" xfId="0" applyFont="1" applyBorder="1" applyAlignment="1">
      <alignment/>
    </xf>
    <xf numFmtId="0" fontId="62" fillId="33" borderId="39" xfId="0" applyNumberFormat="1" applyFont="1" applyFill="1"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xf>
    <xf numFmtId="0" fontId="62" fillId="33" borderId="21" xfId="0" applyNumberFormat="1"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3" fillId="0" borderId="0" xfId="0" applyFont="1" applyAlignment="1">
      <alignment horizontal="right" wrapText="1"/>
    </xf>
    <xf numFmtId="2" fontId="10" fillId="35" borderId="15" xfId="0" applyNumberFormat="1" applyFont="1" applyFill="1" applyBorder="1" applyAlignment="1">
      <alignment horizontal="center" vertical="center" wrapText="1"/>
    </xf>
    <xf numFmtId="2" fontId="10" fillId="35" borderId="37"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Border="1" applyAlignment="1">
      <alignment horizontal="center" vertical="center"/>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49" fontId="13" fillId="33" borderId="41" xfId="0" applyNumberFormat="1" applyFont="1" applyFill="1" applyBorder="1" applyAlignment="1">
      <alignment horizontal="center" vertical="top" wrapText="1"/>
    </xf>
    <xf numFmtId="49" fontId="13" fillId="33" borderId="42" xfId="0" applyNumberFormat="1" applyFont="1" applyFill="1" applyBorder="1" applyAlignment="1">
      <alignment horizontal="center" vertical="top" wrapText="1"/>
    </xf>
    <xf numFmtId="49" fontId="13" fillId="33" borderId="43" xfId="0" applyNumberFormat="1" applyFont="1" applyFill="1" applyBorder="1" applyAlignment="1">
      <alignment horizontal="center" vertical="top"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2" fillId="33" borderId="0" xfId="0" applyFont="1" applyFill="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2965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679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53750"/>
          <a:ext cx="1733550" cy="0"/>
        </a:xfrm>
        <a:prstGeom prst="rect">
          <a:avLst/>
        </a:prstGeom>
        <a:solidFill>
          <a:srgbClr val="F2DCDB"/>
        </a:solidFill>
        <a:ln w="9525" cmpd="sng">
          <a:noFill/>
        </a:ln>
      </xdr:spPr>
    </xdr:pic>
    <xdr:clientData/>
  </xdr:twoCellAnchor>
  <xdr:twoCellAnchor>
    <xdr:from>
      <xdr:col>3</xdr:col>
      <xdr:colOff>390525</xdr:colOff>
      <xdr:row>61</xdr:row>
      <xdr:rowOff>0</xdr:rowOff>
    </xdr:from>
    <xdr:to>
      <xdr:col>3</xdr:col>
      <xdr:colOff>2105025</xdr:colOff>
      <xdr:row>61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0365700"/>
          <a:ext cx="1714500" cy="0"/>
        </a:xfrm>
        <a:prstGeom prst="rect">
          <a:avLst/>
        </a:prstGeom>
        <a:solidFill>
          <a:srgbClr val="F2DCDB"/>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43;&#1047;\&#1057;&#1056;&#1062;%20&#1041;&#1086;&#1083;&#1086;&#1075;&#1086;&#1074;&#1089;&#1082;&#1086;&#1075;&#1086;%202019%20%20&#1085;&#1072;%2001.01.2019%20&#1043;&#104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Part1_1"/>
      <sheetName val="Part1_2"/>
      <sheetName val="Part2"/>
      <sheetName val="Part3"/>
      <sheetName val="Лист1"/>
    </sheetNames>
    <sheetDataSet>
      <sheetData sheetId="3">
        <row r="9">
          <cell r="D9">
            <v>620513.2</v>
          </cell>
        </row>
        <row r="20">
          <cell r="D20">
            <v>162089.8</v>
          </cell>
        </row>
        <row r="31">
          <cell r="D31">
            <v>89664.2</v>
          </cell>
        </row>
        <row r="42">
          <cell r="D42">
            <v>441309.4</v>
          </cell>
        </row>
        <row r="53">
          <cell r="D53">
            <v>447759.80000000005</v>
          </cell>
        </row>
        <row r="64">
          <cell r="D64">
            <v>11079.1</v>
          </cell>
        </row>
        <row r="75">
          <cell r="D75">
            <v>620513.2</v>
          </cell>
        </row>
        <row r="86">
          <cell r="D86">
            <v>162089.8</v>
          </cell>
        </row>
        <row r="97">
          <cell r="D97">
            <v>89664.2</v>
          </cell>
        </row>
        <row r="108">
          <cell r="D108">
            <v>441309.4</v>
          </cell>
        </row>
        <row r="119">
          <cell r="D119">
            <v>447759.80000000005</v>
          </cell>
        </row>
        <row r="130">
          <cell r="D130">
            <v>11079.1</v>
          </cell>
        </row>
        <row r="141">
          <cell r="D141">
            <v>372307.92</v>
          </cell>
        </row>
        <row r="152">
          <cell r="D152">
            <v>97253.88</v>
          </cell>
        </row>
        <row r="163">
          <cell r="D163">
            <v>53798.520000000004</v>
          </cell>
        </row>
        <row r="174">
          <cell r="D174">
            <v>264785.64</v>
          </cell>
        </row>
        <row r="185">
          <cell r="D185">
            <v>268655.88</v>
          </cell>
        </row>
        <row r="196">
          <cell r="D196">
            <v>6647.460000000001</v>
          </cell>
        </row>
        <row r="207">
          <cell r="D207">
            <v>620513.2</v>
          </cell>
        </row>
        <row r="218">
          <cell r="D218">
            <v>162089.8</v>
          </cell>
        </row>
        <row r="229">
          <cell r="D229">
            <v>89664.2</v>
          </cell>
        </row>
        <row r="240">
          <cell r="D240">
            <v>441309.4</v>
          </cell>
        </row>
        <row r="251">
          <cell r="D251">
            <v>447759.80000000005</v>
          </cell>
        </row>
        <row r="262">
          <cell r="D262">
            <v>11079.1</v>
          </cell>
        </row>
        <row r="273">
          <cell r="D273">
            <v>744615.84</v>
          </cell>
        </row>
        <row r="284">
          <cell r="D284">
            <v>194507.76</v>
          </cell>
        </row>
        <row r="295">
          <cell r="D295">
            <v>107597.04000000001</v>
          </cell>
        </row>
        <row r="306">
          <cell r="D306">
            <v>529571.28</v>
          </cell>
        </row>
        <row r="317">
          <cell r="D317">
            <v>537311.76</v>
          </cell>
        </row>
        <row r="328">
          <cell r="D328">
            <v>13294.920000000002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zoomScale="80" zoomScaleNormal="80" zoomScalePageLayoutView="0" workbookViewId="0" topLeftCell="A1">
      <selection activeCell="A2" sqref="A2:B4"/>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74" t="s">
        <v>30</v>
      </c>
      <c r="B1" s="174"/>
      <c r="C1" s="7"/>
      <c r="G1" s="9" t="s">
        <v>29</v>
      </c>
    </row>
    <row r="2" spans="1:7" ht="45" customHeight="1">
      <c r="A2" s="175" t="s">
        <v>278</v>
      </c>
      <c r="B2" s="175"/>
      <c r="C2" s="8"/>
      <c r="G2" s="176" t="s">
        <v>175</v>
      </c>
    </row>
    <row r="3" spans="1:7" ht="52.5" customHeight="1">
      <c r="A3" s="175"/>
      <c r="B3" s="175"/>
      <c r="C3" s="8"/>
      <c r="G3" s="176"/>
    </row>
    <row r="4" spans="1:7" ht="43.5">
      <c r="A4" s="175"/>
      <c r="B4" s="175"/>
      <c r="C4" s="8"/>
      <c r="G4" s="151" t="s">
        <v>275</v>
      </c>
    </row>
    <row r="5" spans="1:7" ht="15.75">
      <c r="A5" s="177" t="s">
        <v>6</v>
      </c>
      <c r="B5" s="177"/>
      <c r="C5" s="177"/>
      <c r="D5" s="177"/>
      <c r="E5" s="177"/>
      <c r="F5" s="177"/>
      <c r="G5" s="177"/>
    </row>
    <row r="6" spans="1:7" ht="15">
      <c r="A6" s="178" t="s">
        <v>31</v>
      </c>
      <c r="B6" s="178"/>
      <c r="C6" s="178"/>
      <c r="D6" s="178"/>
      <c r="E6" s="178"/>
      <c r="F6" s="178"/>
      <c r="G6" s="178"/>
    </row>
    <row r="7" spans="1:7" ht="15">
      <c r="A7" s="158" t="s">
        <v>176</v>
      </c>
      <c r="B7" s="158"/>
      <c r="C7" s="158"/>
      <c r="D7" s="158"/>
      <c r="E7" s="158"/>
      <c r="F7" s="158"/>
      <c r="G7" s="158"/>
    </row>
    <row r="8" spans="1:7" ht="15">
      <c r="A8" s="161" t="s">
        <v>4</v>
      </c>
      <c r="B8" s="161"/>
      <c r="C8" s="161"/>
      <c r="D8" s="161"/>
      <c r="E8" s="161"/>
      <c r="F8" s="161"/>
      <c r="G8" s="161"/>
    </row>
    <row r="9" spans="1:7" ht="15">
      <c r="A9" s="161"/>
      <c r="B9" s="161"/>
      <c r="C9" s="161"/>
      <c r="D9" s="161"/>
      <c r="E9" s="161"/>
      <c r="F9" s="161"/>
      <c r="G9" s="161"/>
    </row>
    <row r="10" spans="1:7" ht="20.25">
      <c r="A10" s="162" t="s">
        <v>276</v>
      </c>
      <c r="B10" s="161"/>
      <c r="C10" s="161"/>
      <c r="D10" s="161"/>
      <c r="E10" s="161"/>
      <c r="F10" s="161"/>
      <c r="G10" s="161"/>
    </row>
    <row r="11" spans="1:7" ht="15">
      <c r="A11" s="162" t="s">
        <v>277</v>
      </c>
      <c r="B11" s="161"/>
      <c r="C11" s="161"/>
      <c r="D11" s="161"/>
      <c r="E11" s="161"/>
      <c r="F11" s="161"/>
      <c r="G11" s="161"/>
    </row>
    <row r="12" spans="1:7" ht="11.25" customHeight="1">
      <c r="A12" s="161"/>
      <c r="B12" s="161"/>
      <c r="C12" s="161"/>
      <c r="D12" s="161"/>
      <c r="E12" s="161"/>
      <c r="F12" s="161"/>
      <c r="G12" s="161"/>
    </row>
    <row r="13" spans="1:7" ht="15">
      <c r="A13" s="161" t="s">
        <v>7</v>
      </c>
      <c r="B13" s="161"/>
      <c r="C13" s="161"/>
      <c r="D13" s="161"/>
      <c r="E13" s="161"/>
      <c r="F13" s="161"/>
      <c r="G13" s="161"/>
    </row>
    <row r="14" spans="1:7" ht="15">
      <c r="A14" s="161" t="s">
        <v>3</v>
      </c>
      <c r="B14" s="161"/>
      <c r="C14" s="161"/>
      <c r="D14" s="161"/>
      <c r="E14" s="161"/>
      <c r="F14" s="161"/>
      <c r="G14" s="161"/>
    </row>
    <row r="15" spans="1:9" ht="18.75" customHeight="1">
      <c r="A15" s="18"/>
      <c r="B15" s="18"/>
      <c r="C15" s="18"/>
      <c r="D15" s="18"/>
      <c r="E15" s="18"/>
      <c r="F15" s="18"/>
      <c r="G15" s="18"/>
      <c r="H15" s="18"/>
      <c r="I15" s="18"/>
    </row>
    <row r="16" spans="1:9" ht="198" customHeight="1">
      <c r="A16" s="17" t="s">
        <v>0</v>
      </c>
      <c r="B16" s="17" t="s">
        <v>24</v>
      </c>
      <c r="C16" s="17" t="s">
        <v>25</v>
      </c>
      <c r="D16" s="17" t="s">
        <v>26</v>
      </c>
      <c r="E16" s="17" t="s">
        <v>27</v>
      </c>
      <c r="F16" s="17" t="s">
        <v>21</v>
      </c>
      <c r="G16" s="15" t="s">
        <v>5</v>
      </c>
      <c r="H16" s="18"/>
      <c r="I16" s="18"/>
    </row>
    <row r="17" spans="1:9" ht="30">
      <c r="A17" s="17">
        <v>1</v>
      </c>
      <c r="B17" s="17">
        <v>2</v>
      </c>
      <c r="C17" s="17">
        <v>3</v>
      </c>
      <c r="D17" s="17">
        <v>4</v>
      </c>
      <c r="E17" s="17">
        <v>5</v>
      </c>
      <c r="F17" s="17" t="s">
        <v>23</v>
      </c>
      <c r="G17" s="17">
        <v>7</v>
      </c>
      <c r="H17" s="18"/>
      <c r="I17" s="18"/>
    </row>
    <row r="18" spans="1:9" ht="59.25" customHeight="1">
      <c r="A18" s="19">
        <v>1</v>
      </c>
      <c r="B18" s="80">
        <v>7081600</v>
      </c>
      <c r="C18" s="80">
        <v>0</v>
      </c>
      <c r="D18" s="80">
        <v>194943.86</v>
      </c>
      <c r="E18" s="81">
        <v>6288270.22</v>
      </c>
      <c r="F18" s="82">
        <f>E18/(B18+C18+D18)</f>
        <v>0.8641836483069036</v>
      </c>
      <c r="G18" s="20"/>
      <c r="H18" s="21"/>
      <c r="I18" s="18"/>
    </row>
    <row r="19" spans="1:9" ht="29.25" customHeight="1">
      <c r="A19" s="22"/>
      <c r="B19" s="30"/>
      <c r="C19" s="22"/>
      <c r="D19" s="30"/>
      <c r="E19" s="31"/>
      <c r="F19" s="22"/>
      <c r="G19" s="22"/>
      <c r="H19" s="18"/>
      <c r="I19" s="18"/>
    </row>
    <row r="20" spans="1:9" ht="15">
      <c r="A20" s="173" t="s">
        <v>8</v>
      </c>
      <c r="B20" s="173"/>
      <c r="C20" s="173"/>
      <c r="D20" s="173"/>
      <c r="E20" s="173"/>
      <c r="F20" s="173"/>
      <c r="G20" s="173"/>
      <c r="H20" s="18"/>
      <c r="I20" s="18"/>
    </row>
    <row r="21" spans="1:9" ht="15">
      <c r="A21" s="173" t="s">
        <v>9</v>
      </c>
      <c r="B21" s="173"/>
      <c r="C21" s="173"/>
      <c r="D21" s="173"/>
      <c r="E21" s="173"/>
      <c r="F21" s="173"/>
      <c r="G21" s="173"/>
      <c r="H21" s="18"/>
      <c r="I21" s="18"/>
    </row>
    <row r="22" spans="1:9" ht="15" customHeight="1">
      <c r="A22" s="18"/>
      <c r="B22" s="18"/>
      <c r="C22" s="18"/>
      <c r="D22" s="18"/>
      <c r="E22" s="18"/>
      <c r="F22" s="18"/>
      <c r="G22" s="18"/>
      <c r="H22" s="18"/>
      <c r="I22" s="25"/>
    </row>
    <row r="23" spans="1:12" ht="114.75" customHeight="1">
      <c r="A23" s="155" t="s">
        <v>0</v>
      </c>
      <c r="B23" s="154" t="s">
        <v>1</v>
      </c>
      <c r="C23" s="154" t="s">
        <v>121</v>
      </c>
      <c r="D23" s="154" t="s">
        <v>122</v>
      </c>
      <c r="E23" s="154" t="s">
        <v>123</v>
      </c>
      <c r="F23" s="154" t="s">
        <v>10</v>
      </c>
      <c r="G23" s="154" t="s">
        <v>11</v>
      </c>
      <c r="H23" s="159" t="s">
        <v>124</v>
      </c>
      <c r="I23" s="154" t="s">
        <v>125</v>
      </c>
      <c r="J23" s="156" t="s">
        <v>32</v>
      </c>
      <c r="K23" s="168" t="s">
        <v>22</v>
      </c>
      <c r="L23" s="156" t="s">
        <v>126</v>
      </c>
    </row>
    <row r="24" spans="1:12" ht="30.75" customHeight="1">
      <c r="A24" s="155"/>
      <c r="B24" s="155"/>
      <c r="C24" s="155"/>
      <c r="D24" s="155"/>
      <c r="E24" s="155"/>
      <c r="F24" s="155"/>
      <c r="G24" s="155"/>
      <c r="H24" s="160"/>
      <c r="I24" s="155"/>
      <c r="J24" s="157"/>
      <c r="K24" s="169"/>
      <c r="L24" s="157"/>
    </row>
    <row r="25" spans="1:12" ht="15.75" thickBot="1">
      <c r="A25" s="17">
        <v>1</v>
      </c>
      <c r="B25" s="29">
        <v>2</v>
      </c>
      <c r="C25" s="29">
        <v>3</v>
      </c>
      <c r="D25" s="29">
        <v>4</v>
      </c>
      <c r="E25" s="29">
        <v>5</v>
      </c>
      <c r="F25" s="29">
        <v>6</v>
      </c>
      <c r="G25" s="29">
        <v>7</v>
      </c>
      <c r="H25" s="29">
        <v>8</v>
      </c>
      <c r="I25" s="29">
        <v>9</v>
      </c>
      <c r="J25" s="93">
        <v>10</v>
      </c>
      <c r="K25" s="1">
        <v>11</v>
      </c>
      <c r="L25" s="1">
        <v>12</v>
      </c>
    </row>
    <row r="26" spans="1:12" s="2" customFormat="1" ht="63" customHeight="1">
      <c r="A26" s="33">
        <v>1</v>
      </c>
      <c r="B26" s="71" t="s">
        <v>133</v>
      </c>
      <c r="C26" s="55" t="s">
        <v>134</v>
      </c>
      <c r="D26" s="35" t="s">
        <v>33</v>
      </c>
      <c r="E26" s="107" t="s">
        <v>34</v>
      </c>
      <c r="F26" s="108">
        <v>10</v>
      </c>
      <c r="G26" s="109">
        <v>7</v>
      </c>
      <c r="H26" s="110">
        <f>G26/F26</f>
        <v>0.7</v>
      </c>
      <c r="I26" s="111">
        <f>'[1]Part2'!$D$9</f>
        <v>620513.2</v>
      </c>
      <c r="J26" s="112">
        <f aca="true" t="shared" si="0" ref="J26:J37">I26/SUM($I$26:$I$54)</f>
        <v>0.07305054424570394</v>
      </c>
      <c r="K26" s="152">
        <f>SUM(H26*J26,H27*J27,H28*J28,H29*J29,H30*J30,H31*J31,H32*J32,H33*J33,H34*J34,H35*J35,H36*J36,H37*J37,H38*J38,H39*J39,H40*J40,H41*J41,H42*J42,H43*J43,H44*J44,H45*J45,H46*J46,H47*J47,H48*J48,H49*J49,H50*J50,H51*J51,H52*J52,H53*J53,H54*J54,H55*J55)</f>
        <v>0.8763695131690836</v>
      </c>
      <c r="L26" s="58"/>
    </row>
    <row r="27" spans="1:12" s="2" customFormat="1" ht="61.5" customHeight="1">
      <c r="A27" s="33">
        <v>2</v>
      </c>
      <c r="B27" s="72" t="s">
        <v>135</v>
      </c>
      <c r="C27" s="56" t="s">
        <v>136</v>
      </c>
      <c r="D27" s="36" t="s">
        <v>33</v>
      </c>
      <c r="E27" s="59" t="s">
        <v>34</v>
      </c>
      <c r="F27" s="83">
        <v>10</v>
      </c>
      <c r="G27" s="23">
        <v>7</v>
      </c>
      <c r="H27" s="86">
        <f aca="true" t="shared" si="1" ref="H27:H55">G27/F27</f>
        <v>0.7</v>
      </c>
      <c r="I27" s="87">
        <f>'[1]Part2'!$D$20</f>
        <v>162089.8</v>
      </c>
      <c r="J27" s="113">
        <f t="shared" si="0"/>
        <v>0.019082185691903574</v>
      </c>
      <c r="K27" s="152"/>
      <c r="L27" s="58"/>
    </row>
    <row r="28" spans="1:12" s="2" customFormat="1" ht="45">
      <c r="A28" s="33">
        <v>3</v>
      </c>
      <c r="B28" s="72" t="s">
        <v>137</v>
      </c>
      <c r="C28" s="56" t="s">
        <v>138</v>
      </c>
      <c r="D28" s="36" t="s">
        <v>33</v>
      </c>
      <c r="E28" s="59" t="s">
        <v>34</v>
      </c>
      <c r="F28" s="83">
        <v>10</v>
      </c>
      <c r="G28" s="23">
        <v>7</v>
      </c>
      <c r="H28" s="86">
        <f t="shared" si="1"/>
        <v>0.7</v>
      </c>
      <c r="I28" s="87">
        <f>'[1]Part2'!$D$31</f>
        <v>89664.2</v>
      </c>
      <c r="J28" s="113">
        <f t="shared" si="0"/>
        <v>0.010555808658632317</v>
      </c>
      <c r="K28" s="152"/>
      <c r="L28" s="58"/>
    </row>
    <row r="29" spans="1:12" s="2" customFormat="1" ht="45">
      <c r="A29" s="33">
        <v>4</v>
      </c>
      <c r="B29" s="72" t="s">
        <v>139</v>
      </c>
      <c r="C29" s="56" t="s">
        <v>140</v>
      </c>
      <c r="D29" s="36" t="s">
        <v>33</v>
      </c>
      <c r="E29" s="59" t="s">
        <v>34</v>
      </c>
      <c r="F29" s="83">
        <v>10</v>
      </c>
      <c r="G29" s="23">
        <v>7</v>
      </c>
      <c r="H29" s="86">
        <f t="shared" si="1"/>
        <v>0.7</v>
      </c>
      <c r="I29" s="87">
        <f>'[1]Part2'!$D$42</f>
        <v>441309.4</v>
      </c>
      <c r="J29" s="113">
        <f t="shared" si="0"/>
        <v>0.05195359558949763</v>
      </c>
      <c r="K29" s="152"/>
      <c r="L29" s="58"/>
    </row>
    <row r="30" spans="1:12" s="2" customFormat="1" ht="45">
      <c r="A30" s="33">
        <v>5</v>
      </c>
      <c r="B30" s="72" t="s">
        <v>141</v>
      </c>
      <c r="C30" s="56" t="s">
        <v>142</v>
      </c>
      <c r="D30" s="36" t="s">
        <v>33</v>
      </c>
      <c r="E30" s="59" t="s">
        <v>34</v>
      </c>
      <c r="F30" s="83">
        <v>10</v>
      </c>
      <c r="G30" s="23">
        <v>7</v>
      </c>
      <c r="H30" s="86">
        <f t="shared" si="1"/>
        <v>0.7</v>
      </c>
      <c r="I30" s="87">
        <f>'[1]Part2'!$D$53</f>
        <v>447759.80000000005</v>
      </c>
      <c r="J30" s="113">
        <f t="shared" si="0"/>
        <v>0.052712975455393295</v>
      </c>
      <c r="K30" s="152"/>
      <c r="L30" s="58"/>
    </row>
    <row r="31" spans="1:12" s="2" customFormat="1" ht="45.75" thickBot="1">
      <c r="A31" s="33">
        <v>6</v>
      </c>
      <c r="B31" s="73" t="s">
        <v>143</v>
      </c>
      <c r="C31" s="57" t="s">
        <v>144</v>
      </c>
      <c r="D31" s="37" t="s">
        <v>33</v>
      </c>
      <c r="E31" s="114" t="s">
        <v>34</v>
      </c>
      <c r="F31" s="115">
        <v>10</v>
      </c>
      <c r="G31" s="116">
        <v>7</v>
      </c>
      <c r="H31" s="117">
        <f t="shared" si="1"/>
        <v>0.7</v>
      </c>
      <c r="I31" s="118">
        <f>'[1]Part2'!$D$64</f>
        <v>11079.1</v>
      </c>
      <c r="J31" s="119">
        <f t="shared" si="0"/>
        <v>0.001304298256270098</v>
      </c>
      <c r="K31" s="152"/>
      <c r="L31" s="58"/>
    </row>
    <row r="32" spans="1:12" s="2" customFormat="1" ht="45">
      <c r="A32" s="33">
        <v>7</v>
      </c>
      <c r="B32" s="71" t="s">
        <v>145</v>
      </c>
      <c r="C32" s="55" t="s">
        <v>134</v>
      </c>
      <c r="D32" s="35" t="s">
        <v>33</v>
      </c>
      <c r="E32" s="107" t="s">
        <v>34</v>
      </c>
      <c r="F32" s="149">
        <v>10</v>
      </c>
      <c r="G32" s="109">
        <v>9</v>
      </c>
      <c r="H32" s="110">
        <f t="shared" si="1"/>
        <v>0.9</v>
      </c>
      <c r="I32" s="111">
        <f>'[1]Part2'!$D$75</f>
        <v>620513.2</v>
      </c>
      <c r="J32" s="112">
        <f t="shared" si="0"/>
        <v>0.07305054424570394</v>
      </c>
      <c r="K32" s="152"/>
      <c r="L32" s="58"/>
    </row>
    <row r="33" spans="1:12" s="2" customFormat="1" ht="45">
      <c r="A33" s="33">
        <v>8</v>
      </c>
      <c r="B33" s="72" t="s">
        <v>146</v>
      </c>
      <c r="C33" s="56" t="s">
        <v>136</v>
      </c>
      <c r="D33" s="36" t="s">
        <v>33</v>
      </c>
      <c r="E33" s="59" t="s">
        <v>34</v>
      </c>
      <c r="F33" s="83">
        <v>10</v>
      </c>
      <c r="G33" s="23">
        <v>9</v>
      </c>
      <c r="H33" s="86">
        <f t="shared" si="1"/>
        <v>0.9</v>
      </c>
      <c r="I33" s="87">
        <f>'[1]Part2'!$D$86</f>
        <v>162089.8</v>
      </c>
      <c r="J33" s="113">
        <f t="shared" si="0"/>
        <v>0.019082185691903574</v>
      </c>
      <c r="K33" s="152"/>
      <c r="L33" s="58"/>
    </row>
    <row r="34" spans="1:12" s="2" customFormat="1" ht="45">
      <c r="A34" s="33">
        <v>9</v>
      </c>
      <c r="B34" s="72" t="s">
        <v>147</v>
      </c>
      <c r="C34" s="56" t="s">
        <v>138</v>
      </c>
      <c r="D34" s="36" t="s">
        <v>33</v>
      </c>
      <c r="E34" s="59" t="s">
        <v>34</v>
      </c>
      <c r="F34" s="83">
        <v>10</v>
      </c>
      <c r="G34" s="23">
        <v>9</v>
      </c>
      <c r="H34" s="86">
        <f t="shared" si="1"/>
        <v>0.9</v>
      </c>
      <c r="I34" s="87">
        <f>'[1]Part2'!$D$97</f>
        <v>89664.2</v>
      </c>
      <c r="J34" s="113">
        <f t="shared" si="0"/>
        <v>0.010555808658632317</v>
      </c>
      <c r="K34" s="152"/>
      <c r="L34" s="58"/>
    </row>
    <row r="35" spans="1:12" s="2" customFormat="1" ht="45">
      <c r="A35" s="33">
        <v>10</v>
      </c>
      <c r="B35" s="72" t="s">
        <v>148</v>
      </c>
      <c r="C35" s="56" t="s">
        <v>140</v>
      </c>
      <c r="D35" s="36" t="s">
        <v>33</v>
      </c>
      <c r="E35" s="59" t="s">
        <v>34</v>
      </c>
      <c r="F35" s="83">
        <v>10</v>
      </c>
      <c r="G35" s="23">
        <v>9</v>
      </c>
      <c r="H35" s="86">
        <f t="shared" si="1"/>
        <v>0.9</v>
      </c>
      <c r="I35" s="87">
        <f>'[1]Part2'!$D$108</f>
        <v>441309.4</v>
      </c>
      <c r="J35" s="113">
        <f t="shared" si="0"/>
        <v>0.05195359558949763</v>
      </c>
      <c r="K35" s="152"/>
      <c r="L35" s="58"/>
    </row>
    <row r="36" spans="1:12" s="6" customFormat="1" ht="45">
      <c r="A36" s="33">
        <v>11</v>
      </c>
      <c r="B36" s="72" t="s">
        <v>149</v>
      </c>
      <c r="C36" s="56" t="s">
        <v>142</v>
      </c>
      <c r="D36" s="36" t="s">
        <v>33</v>
      </c>
      <c r="E36" s="59" t="s">
        <v>34</v>
      </c>
      <c r="F36" s="83">
        <v>10</v>
      </c>
      <c r="G36" s="24">
        <v>9</v>
      </c>
      <c r="H36" s="86">
        <f t="shared" si="1"/>
        <v>0.9</v>
      </c>
      <c r="I36" s="87">
        <f>'[1]Part2'!$D$119</f>
        <v>447759.80000000005</v>
      </c>
      <c r="J36" s="113">
        <f t="shared" si="0"/>
        <v>0.052712975455393295</v>
      </c>
      <c r="K36" s="152"/>
      <c r="L36" s="5"/>
    </row>
    <row r="37" spans="1:12" s="6" customFormat="1" ht="45.75" thickBot="1">
      <c r="A37" s="33">
        <v>12</v>
      </c>
      <c r="B37" s="73" t="s">
        <v>150</v>
      </c>
      <c r="C37" s="57" t="s">
        <v>144</v>
      </c>
      <c r="D37" s="37" t="s">
        <v>33</v>
      </c>
      <c r="E37" s="114" t="s">
        <v>34</v>
      </c>
      <c r="F37" s="150">
        <v>10</v>
      </c>
      <c r="G37" s="121">
        <v>9</v>
      </c>
      <c r="H37" s="117">
        <f t="shared" si="1"/>
        <v>0.9</v>
      </c>
      <c r="I37" s="118">
        <f>'[1]Part2'!$D$130</f>
        <v>11079.1</v>
      </c>
      <c r="J37" s="119">
        <f t="shared" si="0"/>
        <v>0.001304298256270098</v>
      </c>
      <c r="K37" s="152"/>
      <c r="L37" s="5"/>
    </row>
    <row r="38" spans="1:12" s="6" customFormat="1" ht="45">
      <c r="A38" s="29">
        <v>13</v>
      </c>
      <c r="B38" s="71" t="s">
        <v>151</v>
      </c>
      <c r="C38" s="55" t="s">
        <v>134</v>
      </c>
      <c r="D38" s="35" t="s">
        <v>33</v>
      </c>
      <c r="E38" s="107" t="s">
        <v>34</v>
      </c>
      <c r="F38" s="147">
        <v>6</v>
      </c>
      <c r="G38" s="123">
        <v>6</v>
      </c>
      <c r="H38" s="110">
        <f t="shared" si="1"/>
        <v>1</v>
      </c>
      <c r="I38" s="111">
        <f>'[1]Part2'!$D$141</f>
        <v>372307.92</v>
      </c>
      <c r="J38" s="112">
        <f aca="true" t="shared" si="2" ref="J38:J53">I38/SUM($I$26:$I$54)</f>
        <v>0.04383032654742236</v>
      </c>
      <c r="K38" s="152"/>
      <c r="L38" s="5"/>
    </row>
    <row r="39" spans="1:12" s="6" customFormat="1" ht="45">
      <c r="A39" s="29">
        <v>14</v>
      </c>
      <c r="B39" s="72" t="s">
        <v>152</v>
      </c>
      <c r="C39" s="56" t="s">
        <v>136</v>
      </c>
      <c r="D39" s="36" t="s">
        <v>33</v>
      </c>
      <c r="E39" s="59" t="s">
        <v>34</v>
      </c>
      <c r="F39" s="84">
        <v>6</v>
      </c>
      <c r="G39" s="24">
        <v>6</v>
      </c>
      <c r="H39" s="86">
        <f t="shared" si="1"/>
        <v>1</v>
      </c>
      <c r="I39" s="87">
        <f>'[1]Part2'!$D$152</f>
        <v>97253.88</v>
      </c>
      <c r="J39" s="113">
        <f t="shared" si="2"/>
        <v>0.011449311415142147</v>
      </c>
      <c r="K39" s="152"/>
      <c r="L39" s="5"/>
    </row>
    <row r="40" spans="1:12" s="6" customFormat="1" ht="45">
      <c r="A40" s="29">
        <v>15</v>
      </c>
      <c r="B40" s="72" t="s">
        <v>153</v>
      </c>
      <c r="C40" s="56" t="s">
        <v>138</v>
      </c>
      <c r="D40" s="36" t="s">
        <v>33</v>
      </c>
      <c r="E40" s="59" t="s">
        <v>34</v>
      </c>
      <c r="F40" s="84">
        <v>6</v>
      </c>
      <c r="G40" s="24">
        <v>6</v>
      </c>
      <c r="H40" s="86">
        <f t="shared" si="1"/>
        <v>1</v>
      </c>
      <c r="I40" s="87">
        <f>'[1]Part2'!$D$163</f>
        <v>53798.520000000004</v>
      </c>
      <c r="J40" s="113">
        <f t="shared" si="2"/>
        <v>0.0063334851951793916</v>
      </c>
      <c r="K40" s="152"/>
      <c r="L40" s="5"/>
    </row>
    <row r="41" spans="1:12" s="6" customFormat="1" ht="45">
      <c r="A41" s="29">
        <v>16</v>
      </c>
      <c r="B41" s="72" t="s">
        <v>154</v>
      </c>
      <c r="C41" s="56" t="s">
        <v>140</v>
      </c>
      <c r="D41" s="36" t="s">
        <v>33</v>
      </c>
      <c r="E41" s="59" t="s">
        <v>34</v>
      </c>
      <c r="F41" s="84">
        <v>6</v>
      </c>
      <c r="G41" s="24">
        <v>6</v>
      </c>
      <c r="H41" s="86">
        <f t="shared" si="1"/>
        <v>1</v>
      </c>
      <c r="I41" s="87">
        <f>'[1]Part2'!$D$174</f>
        <v>264785.64</v>
      </c>
      <c r="J41" s="113">
        <f t="shared" si="2"/>
        <v>0.031172157353698576</v>
      </c>
      <c r="K41" s="152"/>
      <c r="L41" s="5"/>
    </row>
    <row r="42" spans="1:12" s="6" customFormat="1" ht="45">
      <c r="A42" s="29">
        <v>17</v>
      </c>
      <c r="B42" s="72" t="s">
        <v>155</v>
      </c>
      <c r="C42" s="56" t="s">
        <v>142</v>
      </c>
      <c r="D42" s="36" t="s">
        <v>33</v>
      </c>
      <c r="E42" s="59" t="s">
        <v>34</v>
      </c>
      <c r="F42" s="84">
        <v>6</v>
      </c>
      <c r="G42" s="24">
        <v>6</v>
      </c>
      <c r="H42" s="86">
        <f t="shared" si="1"/>
        <v>1</v>
      </c>
      <c r="I42" s="87">
        <f>'[1]Part2'!$D$185</f>
        <v>268655.88</v>
      </c>
      <c r="J42" s="113">
        <f t="shared" si="2"/>
        <v>0.031627785273235974</v>
      </c>
      <c r="K42" s="152"/>
      <c r="L42" s="5"/>
    </row>
    <row r="43" spans="1:12" s="6" customFormat="1" ht="45.75" thickBot="1">
      <c r="A43" s="29">
        <v>18</v>
      </c>
      <c r="B43" s="73" t="s">
        <v>156</v>
      </c>
      <c r="C43" s="57" t="s">
        <v>144</v>
      </c>
      <c r="D43" s="37" t="s">
        <v>33</v>
      </c>
      <c r="E43" s="114" t="s">
        <v>34</v>
      </c>
      <c r="F43" s="148">
        <v>6</v>
      </c>
      <c r="G43" s="121">
        <v>6</v>
      </c>
      <c r="H43" s="117">
        <f t="shared" si="1"/>
        <v>1</v>
      </c>
      <c r="I43" s="118">
        <f>'[1]Part2'!$D$196</f>
        <v>6647.460000000001</v>
      </c>
      <c r="J43" s="119">
        <f>I43/SUM($I$26:$I$54)</f>
        <v>0.0007825789537620588</v>
      </c>
      <c r="K43" s="152"/>
      <c r="L43" s="5"/>
    </row>
    <row r="44" spans="1:12" s="6" customFormat="1" ht="45">
      <c r="A44" s="29">
        <v>19</v>
      </c>
      <c r="B44" s="71" t="s">
        <v>157</v>
      </c>
      <c r="C44" s="55" t="s">
        <v>134</v>
      </c>
      <c r="D44" s="35" t="s">
        <v>33</v>
      </c>
      <c r="E44" s="107" t="s">
        <v>34</v>
      </c>
      <c r="F44" s="122">
        <v>10</v>
      </c>
      <c r="G44" s="123">
        <v>9</v>
      </c>
      <c r="H44" s="110">
        <f t="shared" si="1"/>
        <v>0.9</v>
      </c>
      <c r="I44" s="111">
        <f>'[1]Part2'!$D$207</f>
        <v>620513.2</v>
      </c>
      <c r="J44" s="112">
        <f t="shared" si="2"/>
        <v>0.07305054424570394</v>
      </c>
      <c r="K44" s="152"/>
      <c r="L44" s="5"/>
    </row>
    <row r="45" spans="1:12" s="6" customFormat="1" ht="45">
      <c r="A45" s="29">
        <v>20</v>
      </c>
      <c r="B45" s="72" t="s">
        <v>158</v>
      </c>
      <c r="C45" s="56" t="s">
        <v>136</v>
      </c>
      <c r="D45" s="36" t="s">
        <v>33</v>
      </c>
      <c r="E45" s="59" t="s">
        <v>34</v>
      </c>
      <c r="F45" s="84">
        <v>10</v>
      </c>
      <c r="G45" s="24">
        <v>9</v>
      </c>
      <c r="H45" s="86">
        <f t="shared" si="1"/>
        <v>0.9</v>
      </c>
      <c r="I45" s="87">
        <f>'[1]Part2'!$D$218</f>
        <v>162089.8</v>
      </c>
      <c r="J45" s="113">
        <f t="shared" si="2"/>
        <v>0.019082185691903574</v>
      </c>
      <c r="K45" s="152"/>
      <c r="L45" s="5"/>
    </row>
    <row r="46" spans="1:12" s="6" customFormat="1" ht="45">
      <c r="A46" s="29">
        <v>21</v>
      </c>
      <c r="B46" s="72" t="s">
        <v>159</v>
      </c>
      <c r="C46" s="56" t="s">
        <v>138</v>
      </c>
      <c r="D46" s="36" t="s">
        <v>33</v>
      </c>
      <c r="E46" s="59" t="s">
        <v>34</v>
      </c>
      <c r="F46" s="84">
        <v>10</v>
      </c>
      <c r="G46" s="24">
        <v>9</v>
      </c>
      <c r="H46" s="86">
        <f t="shared" si="1"/>
        <v>0.9</v>
      </c>
      <c r="I46" s="87">
        <f>'[1]Part2'!$D$229</f>
        <v>89664.2</v>
      </c>
      <c r="J46" s="113">
        <f t="shared" si="2"/>
        <v>0.010555808658632317</v>
      </c>
      <c r="K46" s="152"/>
      <c r="L46" s="5"/>
    </row>
    <row r="47" spans="1:12" s="6" customFormat="1" ht="45">
      <c r="A47" s="29">
        <v>22</v>
      </c>
      <c r="B47" s="72" t="s">
        <v>160</v>
      </c>
      <c r="C47" s="56" t="s">
        <v>140</v>
      </c>
      <c r="D47" s="36" t="s">
        <v>33</v>
      </c>
      <c r="E47" s="59" t="s">
        <v>34</v>
      </c>
      <c r="F47" s="84">
        <v>10</v>
      </c>
      <c r="G47" s="24">
        <v>9</v>
      </c>
      <c r="H47" s="86">
        <f t="shared" si="1"/>
        <v>0.9</v>
      </c>
      <c r="I47" s="87">
        <f>'[1]Part2'!$D$240</f>
        <v>441309.4</v>
      </c>
      <c r="J47" s="113">
        <f t="shared" si="2"/>
        <v>0.05195359558949763</v>
      </c>
      <c r="K47" s="152"/>
      <c r="L47" s="5"/>
    </row>
    <row r="48" spans="1:12" s="6" customFormat="1" ht="45">
      <c r="A48" s="29">
        <v>23</v>
      </c>
      <c r="B48" s="72" t="s">
        <v>161</v>
      </c>
      <c r="C48" s="56" t="s">
        <v>142</v>
      </c>
      <c r="D48" s="36" t="s">
        <v>33</v>
      </c>
      <c r="E48" s="59" t="s">
        <v>34</v>
      </c>
      <c r="F48" s="84">
        <v>10</v>
      </c>
      <c r="G48" s="24">
        <v>9</v>
      </c>
      <c r="H48" s="86">
        <f t="shared" si="1"/>
        <v>0.9</v>
      </c>
      <c r="I48" s="87">
        <f>'[1]Part2'!$D$251</f>
        <v>447759.80000000005</v>
      </c>
      <c r="J48" s="113">
        <f t="shared" si="2"/>
        <v>0.052712975455393295</v>
      </c>
      <c r="K48" s="152"/>
      <c r="L48" s="5"/>
    </row>
    <row r="49" spans="1:12" s="6" customFormat="1" ht="45.75" thickBot="1">
      <c r="A49" s="29">
        <v>24</v>
      </c>
      <c r="B49" s="124" t="s">
        <v>162</v>
      </c>
      <c r="C49" s="125" t="s">
        <v>144</v>
      </c>
      <c r="D49" s="126" t="s">
        <v>33</v>
      </c>
      <c r="E49" s="127" t="s">
        <v>34</v>
      </c>
      <c r="F49" s="85">
        <v>10</v>
      </c>
      <c r="G49" s="60">
        <v>9</v>
      </c>
      <c r="H49" s="88">
        <f t="shared" si="1"/>
        <v>0.9</v>
      </c>
      <c r="I49" s="118">
        <f>'[1]Part2'!$D$262</f>
        <v>11079.1</v>
      </c>
      <c r="J49" s="128">
        <f>I49/SUM($I$26:$I$54)</f>
        <v>0.001304298256270098</v>
      </c>
      <c r="K49" s="152"/>
      <c r="L49" s="5"/>
    </row>
    <row r="50" spans="1:12" s="6" customFormat="1" ht="45">
      <c r="A50" s="38">
        <v>25</v>
      </c>
      <c r="B50" s="68" t="s">
        <v>163</v>
      </c>
      <c r="C50" s="55" t="s">
        <v>134</v>
      </c>
      <c r="D50" s="35" t="s">
        <v>33</v>
      </c>
      <c r="E50" s="107" t="s">
        <v>34</v>
      </c>
      <c r="F50" s="122">
        <v>12</v>
      </c>
      <c r="G50" s="123">
        <v>11</v>
      </c>
      <c r="H50" s="110">
        <f t="shared" si="1"/>
        <v>0.9166666666666666</v>
      </c>
      <c r="I50" s="111">
        <f>'[1]Part2'!$D$273</f>
        <v>744615.84</v>
      </c>
      <c r="J50" s="112">
        <f t="shared" si="2"/>
        <v>0.08766065309484472</v>
      </c>
      <c r="K50" s="152"/>
      <c r="L50" s="5"/>
    </row>
    <row r="51" spans="1:12" s="6" customFormat="1" ht="45">
      <c r="A51" s="38">
        <v>26</v>
      </c>
      <c r="B51" s="69" t="s">
        <v>164</v>
      </c>
      <c r="C51" s="56" t="s">
        <v>136</v>
      </c>
      <c r="D51" s="36" t="s">
        <v>33</v>
      </c>
      <c r="E51" s="59" t="s">
        <v>34</v>
      </c>
      <c r="F51" s="84">
        <v>12</v>
      </c>
      <c r="G51" s="24">
        <v>11</v>
      </c>
      <c r="H51" s="86">
        <f t="shared" si="1"/>
        <v>0.9166666666666666</v>
      </c>
      <c r="I51" s="87">
        <f>'[1]Part2'!$D$284</f>
        <v>194507.76</v>
      </c>
      <c r="J51" s="113">
        <f t="shared" si="2"/>
        <v>0.022898622830284293</v>
      </c>
      <c r="K51" s="152"/>
      <c r="L51" s="5"/>
    </row>
    <row r="52" spans="1:12" s="6" customFormat="1" ht="45">
      <c r="A52" s="38">
        <v>27</v>
      </c>
      <c r="B52" s="69" t="s">
        <v>165</v>
      </c>
      <c r="C52" s="56" t="s">
        <v>138</v>
      </c>
      <c r="D52" s="36" t="s">
        <v>33</v>
      </c>
      <c r="E52" s="59" t="s">
        <v>34</v>
      </c>
      <c r="F52" s="84">
        <v>12</v>
      </c>
      <c r="G52" s="24">
        <v>11</v>
      </c>
      <c r="H52" s="86">
        <f t="shared" si="1"/>
        <v>0.9166666666666666</v>
      </c>
      <c r="I52" s="87">
        <f>'[1]Part2'!$D$295</f>
        <v>107597.04000000001</v>
      </c>
      <c r="J52" s="113">
        <f t="shared" si="2"/>
        <v>0.012666970390358783</v>
      </c>
      <c r="K52" s="152"/>
      <c r="L52" s="5"/>
    </row>
    <row r="53" spans="1:12" s="6" customFormat="1" ht="45">
      <c r="A53" s="38">
        <v>28</v>
      </c>
      <c r="B53" s="69" t="s">
        <v>166</v>
      </c>
      <c r="C53" s="56" t="s">
        <v>140</v>
      </c>
      <c r="D53" s="36" t="s">
        <v>33</v>
      </c>
      <c r="E53" s="59" t="s">
        <v>34</v>
      </c>
      <c r="F53" s="84">
        <v>12</v>
      </c>
      <c r="G53" s="24">
        <v>11</v>
      </c>
      <c r="H53" s="86">
        <f t="shared" si="1"/>
        <v>0.9166666666666666</v>
      </c>
      <c r="I53" s="87">
        <f>'[1]Part2'!$D$306</f>
        <v>529571.28</v>
      </c>
      <c r="J53" s="113">
        <f t="shared" si="2"/>
        <v>0.06234431470739715</v>
      </c>
      <c r="K53" s="152"/>
      <c r="L53" s="5"/>
    </row>
    <row r="54" spans="1:12" s="6" customFormat="1" ht="45">
      <c r="A54" s="38">
        <v>29</v>
      </c>
      <c r="B54" s="69" t="s">
        <v>167</v>
      </c>
      <c r="C54" s="56" t="s">
        <v>142</v>
      </c>
      <c r="D54" s="36" t="s">
        <v>33</v>
      </c>
      <c r="E54" s="59" t="s">
        <v>34</v>
      </c>
      <c r="F54" s="84">
        <v>12</v>
      </c>
      <c r="G54" s="24">
        <v>11</v>
      </c>
      <c r="H54" s="86">
        <f t="shared" si="1"/>
        <v>0.9166666666666666</v>
      </c>
      <c r="I54" s="87">
        <f>'[1]Part2'!$D$317</f>
        <v>537311.76</v>
      </c>
      <c r="J54" s="113">
        <f>I54/SUM($I$26:$I$54)</f>
        <v>0.06325557054647195</v>
      </c>
      <c r="K54" s="152"/>
      <c r="L54" s="5"/>
    </row>
    <row r="55" spans="1:12" s="6" customFormat="1" ht="45.75" thickBot="1">
      <c r="A55" s="38">
        <v>30</v>
      </c>
      <c r="B55" s="70" t="s">
        <v>168</v>
      </c>
      <c r="C55" s="57" t="s">
        <v>144</v>
      </c>
      <c r="D55" s="36" t="s">
        <v>33</v>
      </c>
      <c r="E55" s="135" t="s">
        <v>34</v>
      </c>
      <c r="F55" s="120">
        <v>12</v>
      </c>
      <c r="G55" s="121">
        <v>11</v>
      </c>
      <c r="H55" s="117">
        <f t="shared" si="1"/>
        <v>0.9166666666666666</v>
      </c>
      <c r="I55" s="118">
        <f>'[1]Part2'!$D$328</f>
        <v>13294.920000000002</v>
      </c>
      <c r="J55" s="119">
        <f>I55/SUM($I$26:$I$54)</f>
        <v>0.0015651579075241177</v>
      </c>
      <c r="K55" s="153"/>
      <c r="L55" s="62"/>
    </row>
    <row r="56" spans="1:12" ht="27" customHeight="1" thickBot="1">
      <c r="A56" s="61"/>
      <c r="B56" s="163" t="s">
        <v>174</v>
      </c>
      <c r="C56" s="164"/>
      <c r="D56" s="165"/>
      <c r="E56" s="129" t="s">
        <v>34</v>
      </c>
      <c r="F56" s="130">
        <f>F54+F47+F41+F37+F28</f>
        <v>48</v>
      </c>
      <c r="G56" s="131">
        <f>G26+G32+G38+G44+G50</f>
        <v>42</v>
      </c>
      <c r="H56" s="132"/>
      <c r="I56" s="133">
        <f>SUM(I26:I55)</f>
        <v>8507594.4</v>
      </c>
      <c r="J56" s="134">
        <f>SUM(J26:J55)</f>
        <v>1.0015651579075242</v>
      </c>
      <c r="K56" s="61"/>
      <c r="L56" s="61"/>
    </row>
    <row r="57" spans="1:7" ht="15" customHeight="1">
      <c r="A57" s="161" t="s">
        <v>12</v>
      </c>
      <c r="B57" s="161"/>
      <c r="C57" s="161"/>
      <c r="D57" s="161"/>
      <c r="E57" s="161"/>
      <c r="F57" s="161"/>
      <c r="G57" s="161"/>
    </row>
    <row r="58" spans="1:7" ht="15">
      <c r="A58" s="161" t="s">
        <v>13</v>
      </c>
      <c r="B58" s="161"/>
      <c r="C58" s="161"/>
      <c r="D58" s="161"/>
      <c r="E58" s="161"/>
      <c r="F58" s="161"/>
      <c r="G58" s="161"/>
    </row>
    <row r="59" ht="8.25" customHeight="1"/>
    <row r="60" spans="2:4" ht="60">
      <c r="B60" s="28" t="s">
        <v>127</v>
      </c>
      <c r="C60" s="28" t="s">
        <v>14</v>
      </c>
      <c r="D60" s="28" t="s">
        <v>28</v>
      </c>
    </row>
    <row r="61" spans="2:4" ht="15">
      <c r="B61" s="1">
        <v>1</v>
      </c>
      <c r="C61" s="1">
        <v>2</v>
      </c>
      <c r="D61" s="1">
        <v>3</v>
      </c>
    </row>
    <row r="62" spans="2:4" ht="18.75">
      <c r="B62" s="89">
        <f>K26</f>
        <v>0.8763695131690836</v>
      </c>
      <c r="C62" s="89">
        <f>F18</f>
        <v>0.8641836483069036</v>
      </c>
      <c r="D62" s="90">
        <f>B62/C62</f>
        <v>1.014101013003491</v>
      </c>
    </row>
    <row r="63" ht="3" customHeight="1"/>
    <row r="64" spans="1:7" ht="25.5" customHeight="1">
      <c r="A64" s="161" t="s">
        <v>15</v>
      </c>
      <c r="B64" s="161"/>
      <c r="C64" s="161"/>
      <c r="D64" s="161"/>
      <c r="E64" s="161"/>
      <c r="F64" s="161"/>
      <c r="G64" s="161"/>
    </row>
    <row r="65" spans="1:7" ht="15">
      <c r="A65" s="161" t="s">
        <v>16</v>
      </c>
      <c r="B65" s="161"/>
      <c r="C65" s="161"/>
      <c r="D65" s="161"/>
      <c r="E65" s="161"/>
      <c r="F65" s="161"/>
      <c r="G65" s="161"/>
    </row>
    <row r="67" spans="1:10" ht="75">
      <c r="A67" s="157" t="s">
        <v>0</v>
      </c>
      <c r="B67" s="154" t="s">
        <v>1</v>
      </c>
      <c r="C67" s="154" t="s">
        <v>2</v>
      </c>
      <c r="D67" s="166" t="s">
        <v>35</v>
      </c>
      <c r="E67" s="167"/>
      <c r="F67" s="156" t="s">
        <v>17</v>
      </c>
      <c r="G67" s="156" t="s">
        <v>18</v>
      </c>
      <c r="H67" s="170" t="s">
        <v>19</v>
      </c>
      <c r="I67" s="11" t="s">
        <v>20</v>
      </c>
      <c r="J67" s="172" t="s">
        <v>128</v>
      </c>
    </row>
    <row r="68" spans="1:10" ht="26.25" customHeight="1">
      <c r="A68" s="157"/>
      <c r="B68" s="155"/>
      <c r="C68" s="155"/>
      <c r="D68" s="14" t="s">
        <v>36</v>
      </c>
      <c r="E68" s="14" t="s">
        <v>37</v>
      </c>
      <c r="F68" s="157"/>
      <c r="G68" s="157"/>
      <c r="H68" s="171"/>
      <c r="I68" s="10" t="s">
        <v>40</v>
      </c>
      <c r="J68" s="172"/>
    </row>
    <row r="69" spans="1:10" ht="15.75" thickBot="1">
      <c r="A69" s="1">
        <v>1</v>
      </c>
      <c r="B69" s="29">
        <v>2</v>
      </c>
      <c r="C69" s="29">
        <v>3</v>
      </c>
      <c r="D69" s="29">
        <v>4</v>
      </c>
      <c r="E69" s="29">
        <v>5</v>
      </c>
      <c r="F69" s="93">
        <v>6</v>
      </c>
      <c r="G69" s="93">
        <v>7</v>
      </c>
      <c r="H69" s="93">
        <v>8</v>
      </c>
      <c r="I69" s="93">
        <v>9</v>
      </c>
      <c r="J69" s="94">
        <v>10</v>
      </c>
    </row>
    <row r="70" spans="1:10" ht="70.5" customHeight="1">
      <c r="A70" s="43">
        <v>1</v>
      </c>
      <c r="B70" s="68" t="s">
        <v>133</v>
      </c>
      <c r="C70" s="41" t="s">
        <v>134</v>
      </c>
      <c r="D70" s="65" t="s">
        <v>38</v>
      </c>
      <c r="E70" s="95" t="s">
        <v>39</v>
      </c>
      <c r="F70" s="96">
        <f>F26/F56*100</f>
        <v>20.833333333333336</v>
      </c>
      <c r="G70" s="96">
        <f>G26/G56*100</f>
        <v>16.666666666666664</v>
      </c>
      <c r="H70" s="97">
        <v>5</v>
      </c>
      <c r="I70" s="96">
        <f>G70/F70</f>
        <v>0.7999999999999998</v>
      </c>
      <c r="J70" s="98"/>
    </row>
    <row r="71" spans="1:10" ht="53.25" customHeight="1">
      <c r="A71" s="44" t="s">
        <v>45</v>
      </c>
      <c r="B71" s="69" t="s">
        <v>133</v>
      </c>
      <c r="C71" s="13" t="s">
        <v>134</v>
      </c>
      <c r="D71" s="66" t="s">
        <v>42</v>
      </c>
      <c r="E71" s="39" t="s">
        <v>39</v>
      </c>
      <c r="F71" s="63">
        <v>0</v>
      </c>
      <c r="G71" s="16">
        <v>0</v>
      </c>
      <c r="H71" s="1">
        <v>5</v>
      </c>
      <c r="I71" s="91">
        <v>1</v>
      </c>
      <c r="J71" s="99"/>
    </row>
    <row r="72" spans="1:10" ht="45">
      <c r="A72" s="44" t="s">
        <v>46</v>
      </c>
      <c r="B72" s="69" t="s">
        <v>133</v>
      </c>
      <c r="C72" s="13" t="s">
        <v>134</v>
      </c>
      <c r="D72" s="66" t="s">
        <v>169</v>
      </c>
      <c r="E72" s="39" t="s">
        <v>39</v>
      </c>
      <c r="F72" s="64">
        <v>100</v>
      </c>
      <c r="G72" s="26">
        <v>100</v>
      </c>
      <c r="H72" s="79">
        <v>5</v>
      </c>
      <c r="I72" s="92">
        <f aca="true" t="shared" si="3" ref="I72:I134">G72/F72</f>
        <v>1</v>
      </c>
      <c r="J72" s="100"/>
    </row>
    <row r="73" spans="1:10" ht="45">
      <c r="A73" s="44" t="s">
        <v>47</v>
      </c>
      <c r="B73" s="69" t="s">
        <v>133</v>
      </c>
      <c r="C73" s="13" t="s">
        <v>134</v>
      </c>
      <c r="D73" s="66" t="s">
        <v>44</v>
      </c>
      <c r="E73" s="39" t="s">
        <v>39</v>
      </c>
      <c r="F73" s="64">
        <v>100</v>
      </c>
      <c r="G73" s="26">
        <v>100</v>
      </c>
      <c r="H73" s="79">
        <v>5</v>
      </c>
      <c r="I73" s="92">
        <f t="shared" si="3"/>
        <v>1</v>
      </c>
      <c r="J73" s="100"/>
    </row>
    <row r="74" spans="1:10" ht="81" customHeight="1">
      <c r="A74" s="44" t="s">
        <v>48</v>
      </c>
      <c r="B74" s="69" t="s">
        <v>133</v>
      </c>
      <c r="C74" s="13" t="s">
        <v>134</v>
      </c>
      <c r="D74" s="66" t="s">
        <v>43</v>
      </c>
      <c r="E74" s="39" t="s">
        <v>39</v>
      </c>
      <c r="F74" s="64">
        <v>100</v>
      </c>
      <c r="G74" s="26">
        <v>100</v>
      </c>
      <c r="H74" s="79">
        <v>5</v>
      </c>
      <c r="I74" s="92">
        <f t="shared" si="3"/>
        <v>1</v>
      </c>
      <c r="J74" s="100"/>
    </row>
    <row r="75" spans="1:10" ht="324" customHeight="1" thickBot="1">
      <c r="A75" s="44" t="s">
        <v>49</v>
      </c>
      <c r="B75" s="70" t="s">
        <v>133</v>
      </c>
      <c r="C75" s="42" t="s">
        <v>134</v>
      </c>
      <c r="D75" s="67" t="s">
        <v>41</v>
      </c>
      <c r="E75" s="101" t="s">
        <v>39</v>
      </c>
      <c r="F75" s="102">
        <v>0</v>
      </c>
      <c r="G75" s="103">
        <v>0</v>
      </c>
      <c r="H75" s="104">
        <v>5</v>
      </c>
      <c r="I75" s="105">
        <v>0</v>
      </c>
      <c r="J75" s="106"/>
    </row>
    <row r="76" spans="1:10" ht="60">
      <c r="A76" s="45" t="s">
        <v>50</v>
      </c>
      <c r="B76" s="68" t="s">
        <v>135</v>
      </c>
      <c r="C76" s="41" t="s">
        <v>136</v>
      </c>
      <c r="D76" s="65" t="s">
        <v>38</v>
      </c>
      <c r="E76" s="95" t="s">
        <v>39</v>
      </c>
      <c r="F76" s="96">
        <f>F27/F56*100</f>
        <v>20.833333333333336</v>
      </c>
      <c r="G76" s="96">
        <f>G27/G56*100</f>
        <v>16.666666666666664</v>
      </c>
      <c r="H76" s="136">
        <v>5</v>
      </c>
      <c r="I76" s="96">
        <f t="shared" si="3"/>
        <v>0.7999999999999998</v>
      </c>
      <c r="J76" s="137"/>
    </row>
    <row r="77" spans="1:10" ht="45">
      <c r="A77" s="44" t="s">
        <v>55</v>
      </c>
      <c r="B77" s="69" t="s">
        <v>135</v>
      </c>
      <c r="C77" s="13" t="s">
        <v>136</v>
      </c>
      <c r="D77" s="66" t="s">
        <v>42</v>
      </c>
      <c r="E77" s="39" t="s">
        <v>39</v>
      </c>
      <c r="F77" s="64">
        <v>0</v>
      </c>
      <c r="G77" s="26">
        <v>0</v>
      </c>
      <c r="H77" s="79">
        <v>5</v>
      </c>
      <c r="I77" s="92">
        <v>1</v>
      </c>
      <c r="J77" s="100"/>
    </row>
    <row r="78" spans="1:10" ht="45">
      <c r="A78" s="44" t="s">
        <v>56</v>
      </c>
      <c r="B78" s="69" t="s">
        <v>135</v>
      </c>
      <c r="C78" s="13" t="s">
        <v>136</v>
      </c>
      <c r="D78" s="66" t="s">
        <v>169</v>
      </c>
      <c r="E78" s="39" t="s">
        <v>39</v>
      </c>
      <c r="F78" s="64">
        <v>100</v>
      </c>
      <c r="G78" s="26">
        <v>100</v>
      </c>
      <c r="H78" s="79">
        <v>5</v>
      </c>
      <c r="I78" s="92">
        <f t="shared" si="3"/>
        <v>1</v>
      </c>
      <c r="J78" s="100"/>
    </row>
    <row r="79" spans="1:10" ht="45">
      <c r="A79" s="44" t="s">
        <v>57</v>
      </c>
      <c r="B79" s="69" t="s">
        <v>135</v>
      </c>
      <c r="C79" s="13" t="s">
        <v>136</v>
      </c>
      <c r="D79" s="66" t="s">
        <v>44</v>
      </c>
      <c r="E79" s="39" t="s">
        <v>39</v>
      </c>
      <c r="F79" s="64">
        <v>100</v>
      </c>
      <c r="G79" s="26">
        <v>100</v>
      </c>
      <c r="H79" s="79">
        <v>5</v>
      </c>
      <c r="I79" s="92">
        <f t="shared" si="3"/>
        <v>1</v>
      </c>
      <c r="J79" s="100"/>
    </row>
    <row r="80" spans="1:10" ht="75">
      <c r="A80" s="44" t="s">
        <v>58</v>
      </c>
      <c r="B80" s="69" t="s">
        <v>135</v>
      </c>
      <c r="C80" s="13" t="s">
        <v>136</v>
      </c>
      <c r="D80" s="66" t="s">
        <v>43</v>
      </c>
      <c r="E80" s="39" t="s">
        <v>39</v>
      </c>
      <c r="F80" s="64">
        <v>100</v>
      </c>
      <c r="G80" s="26">
        <v>100</v>
      </c>
      <c r="H80" s="79">
        <v>5</v>
      </c>
      <c r="I80" s="92">
        <f t="shared" si="3"/>
        <v>1</v>
      </c>
      <c r="J80" s="100"/>
    </row>
    <row r="81" spans="1:10" ht="344.25" customHeight="1" thickBot="1">
      <c r="A81" s="44" t="s">
        <v>59</v>
      </c>
      <c r="B81" s="70" t="s">
        <v>135</v>
      </c>
      <c r="C81" s="42" t="s">
        <v>136</v>
      </c>
      <c r="D81" s="67" t="s">
        <v>41</v>
      </c>
      <c r="E81" s="101" t="s">
        <v>39</v>
      </c>
      <c r="F81" s="102">
        <v>0</v>
      </c>
      <c r="G81" s="103">
        <v>0</v>
      </c>
      <c r="H81" s="104">
        <v>5</v>
      </c>
      <c r="I81" s="105">
        <v>0</v>
      </c>
      <c r="J81" s="106"/>
    </row>
    <row r="82" spans="1:10" ht="60">
      <c r="A82" s="46" t="s">
        <v>51</v>
      </c>
      <c r="B82" s="68" t="s">
        <v>137</v>
      </c>
      <c r="C82" s="41" t="s">
        <v>138</v>
      </c>
      <c r="D82" s="65" t="s">
        <v>38</v>
      </c>
      <c r="E82" s="95" t="s">
        <v>39</v>
      </c>
      <c r="F82" s="96">
        <f>F28/F56*100</f>
        <v>20.833333333333336</v>
      </c>
      <c r="G82" s="96">
        <f>G28/G56*100</f>
        <v>16.666666666666664</v>
      </c>
      <c r="H82" s="136">
        <v>5</v>
      </c>
      <c r="I82" s="96">
        <f t="shared" si="3"/>
        <v>0.7999999999999998</v>
      </c>
      <c r="J82" s="137"/>
    </row>
    <row r="83" spans="1:10" ht="45">
      <c r="A83" s="47" t="s">
        <v>60</v>
      </c>
      <c r="B83" s="69" t="s">
        <v>137</v>
      </c>
      <c r="C83" s="13" t="s">
        <v>138</v>
      </c>
      <c r="D83" s="66" t="s">
        <v>42</v>
      </c>
      <c r="E83" s="39" t="s">
        <v>39</v>
      </c>
      <c r="F83" s="64">
        <v>0</v>
      </c>
      <c r="G83" s="26">
        <v>0</v>
      </c>
      <c r="H83" s="79">
        <v>5</v>
      </c>
      <c r="I83" s="92">
        <v>1</v>
      </c>
      <c r="J83" s="100"/>
    </row>
    <row r="84" spans="1:10" ht="45">
      <c r="A84" s="47" t="s">
        <v>61</v>
      </c>
      <c r="B84" s="69" t="s">
        <v>137</v>
      </c>
      <c r="C84" s="13" t="s">
        <v>138</v>
      </c>
      <c r="D84" s="66" t="s">
        <v>169</v>
      </c>
      <c r="E84" s="39" t="s">
        <v>39</v>
      </c>
      <c r="F84" s="64">
        <v>100</v>
      </c>
      <c r="G84" s="26">
        <v>100</v>
      </c>
      <c r="H84" s="79">
        <v>5</v>
      </c>
      <c r="I84" s="92">
        <f t="shared" si="3"/>
        <v>1</v>
      </c>
      <c r="J84" s="100"/>
    </row>
    <row r="85" spans="1:10" ht="45">
      <c r="A85" s="47" t="s">
        <v>62</v>
      </c>
      <c r="B85" s="69" t="s">
        <v>137</v>
      </c>
      <c r="C85" s="13" t="s">
        <v>138</v>
      </c>
      <c r="D85" s="66" t="s">
        <v>44</v>
      </c>
      <c r="E85" s="39" t="s">
        <v>39</v>
      </c>
      <c r="F85" s="64">
        <v>100</v>
      </c>
      <c r="G85" s="26">
        <v>100</v>
      </c>
      <c r="H85" s="79">
        <v>5</v>
      </c>
      <c r="I85" s="92">
        <f t="shared" si="3"/>
        <v>1</v>
      </c>
      <c r="J85" s="100"/>
    </row>
    <row r="86" spans="1:10" ht="75">
      <c r="A86" s="47" t="s">
        <v>63</v>
      </c>
      <c r="B86" s="69" t="s">
        <v>137</v>
      </c>
      <c r="C86" s="13" t="s">
        <v>138</v>
      </c>
      <c r="D86" s="66" t="s">
        <v>43</v>
      </c>
      <c r="E86" s="39" t="s">
        <v>39</v>
      </c>
      <c r="F86" s="64">
        <v>100</v>
      </c>
      <c r="G86" s="26">
        <v>100</v>
      </c>
      <c r="H86" s="79">
        <v>5</v>
      </c>
      <c r="I86" s="92">
        <f t="shared" si="3"/>
        <v>1</v>
      </c>
      <c r="J86" s="100"/>
    </row>
    <row r="87" spans="1:10" ht="327" customHeight="1" thickBot="1">
      <c r="A87" s="47" t="s">
        <v>64</v>
      </c>
      <c r="B87" s="70" t="s">
        <v>137</v>
      </c>
      <c r="C87" s="42" t="s">
        <v>138</v>
      </c>
      <c r="D87" s="67" t="s">
        <v>41</v>
      </c>
      <c r="E87" s="101" t="s">
        <v>39</v>
      </c>
      <c r="F87" s="102">
        <v>0</v>
      </c>
      <c r="G87" s="103">
        <v>0</v>
      </c>
      <c r="H87" s="104">
        <v>5</v>
      </c>
      <c r="I87" s="105">
        <v>0</v>
      </c>
      <c r="J87" s="106"/>
    </row>
    <row r="88" spans="1:10" ht="60">
      <c r="A88" s="45" t="s">
        <v>52</v>
      </c>
      <c r="B88" s="68" t="s">
        <v>139</v>
      </c>
      <c r="C88" s="48" t="s">
        <v>140</v>
      </c>
      <c r="D88" s="65" t="s">
        <v>38</v>
      </c>
      <c r="E88" s="95" t="s">
        <v>39</v>
      </c>
      <c r="F88" s="96">
        <f>F29/F56*100</f>
        <v>20.833333333333336</v>
      </c>
      <c r="G88" s="96">
        <f>G29/G56*100</f>
        <v>16.666666666666664</v>
      </c>
      <c r="H88" s="136">
        <v>5</v>
      </c>
      <c r="I88" s="96">
        <f t="shared" si="3"/>
        <v>0.7999999999999998</v>
      </c>
      <c r="J88" s="137"/>
    </row>
    <row r="89" spans="1:10" ht="45">
      <c r="A89" s="44" t="s">
        <v>65</v>
      </c>
      <c r="B89" s="69" t="s">
        <v>139</v>
      </c>
      <c r="C89" s="40" t="s">
        <v>140</v>
      </c>
      <c r="D89" s="66" t="s">
        <v>42</v>
      </c>
      <c r="E89" s="39" t="s">
        <v>39</v>
      </c>
      <c r="F89" s="64">
        <v>0</v>
      </c>
      <c r="G89" s="26">
        <v>0</v>
      </c>
      <c r="H89" s="79">
        <v>5</v>
      </c>
      <c r="I89" s="92">
        <v>1</v>
      </c>
      <c r="J89" s="100"/>
    </row>
    <row r="90" spans="1:10" ht="45">
      <c r="A90" s="44" t="s">
        <v>66</v>
      </c>
      <c r="B90" s="69" t="s">
        <v>139</v>
      </c>
      <c r="C90" s="40" t="s">
        <v>140</v>
      </c>
      <c r="D90" s="66" t="s">
        <v>169</v>
      </c>
      <c r="E90" s="39" t="s">
        <v>39</v>
      </c>
      <c r="F90" s="64">
        <v>100</v>
      </c>
      <c r="G90" s="26">
        <v>100</v>
      </c>
      <c r="H90" s="79">
        <v>5</v>
      </c>
      <c r="I90" s="92">
        <f t="shared" si="3"/>
        <v>1</v>
      </c>
      <c r="J90" s="100"/>
    </row>
    <row r="91" spans="1:10" ht="45">
      <c r="A91" s="44" t="s">
        <v>67</v>
      </c>
      <c r="B91" s="69" t="s">
        <v>139</v>
      </c>
      <c r="C91" s="40" t="s">
        <v>140</v>
      </c>
      <c r="D91" s="66" t="s">
        <v>44</v>
      </c>
      <c r="E91" s="39" t="s">
        <v>39</v>
      </c>
      <c r="F91" s="64">
        <v>100</v>
      </c>
      <c r="G91" s="26">
        <v>100</v>
      </c>
      <c r="H91" s="79">
        <v>5</v>
      </c>
      <c r="I91" s="92">
        <f t="shared" si="3"/>
        <v>1</v>
      </c>
      <c r="J91" s="100"/>
    </row>
    <row r="92" spans="1:10" ht="75">
      <c r="A92" s="44" t="s">
        <v>68</v>
      </c>
      <c r="B92" s="69" t="s">
        <v>139</v>
      </c>
      <c r="C92" s="40" t="s">
        <v>140</v>
      </c>
      <c r="D92" s="66" t="s">
        <v>43</v>
      </c>
      <c r="E92" s="39" t="s">
        <v>39</v>
      </c>
      <c r="F92" s="64">
        <v>100</v>
      </c>
      <c r="G92" s="26">
        <v>100</v>
      </c>
      <c r="H92" s="79">
        <v>5</v>
      </c>
      <c r="I92" s="92">
        <f t="shared" si="3"/>
        <v>1</v>
      </c>
      <c r="J92" s="100"/>
    </row>
    <row r="93" spans="1:10" ht="333" customHeight="1" thickBot="1">
      <c r="A93" s="44" t="s">
        <v>69</v>
      </c>
      <c r="B93" s="70" t="s">
        <v>139</v>
      </c>
      <c r="C93" s="49" t="s">
        <v>140</v>
      </c>
      <c r="D93" s="67" t="s">
        <v>41</v>
      </c>
      <c r="E93" s="101" t="s">
        <v>39</v>
      </c>
      <c r="F93" s="102">
        <v>0</v>
      </c>
      <c r="G93" s="103">
        <v>0</v>
      </c>
      <c r="H93" s="104">
        <v>5</v>
      </c>
      <c r="I93" s="105">
        <v>0</v>
      </c>
      <c r="J93" s="106"/>
    </row>
    <row r="94" spans="1:10" ht="60">
      <c r="A94" s="45" t="s">
        <v>53</v>
      </c>
      <c r="B94" s="68" t="s">
        <v>141</v>
      </c>
      <c r="C94" s="48" t="s">
        <v>142</v>
      </c>
      <c r="D94" s="65" t="s">
        <v>38</v>
      </c>
      <c r="E94" s="95" t="s">
        <v>39</v>
      </c>
      <c r="F94" s="96">
        <f>F30/F56*100</f>
        <v>20.833333333333336</v>
      </c>
      <c r="G94" s="96">
        <f>G30/G56*100</f>
        <v>16.666666666666664</v>
      </c>
      <c r="H94" s="136">
        <v>5</v>
      </c>
      <c r="I94" s="96">
        <f t="shared" si="3"/>
        <v>0.7999999999999998</v>
      </c>
      <c r="J94" s="137"/>
    </row>
    <row r="95" spans="1:10" ht="45">
      <c r="A95" s="44" t="s">
        <v>70</v>
      </c>
      <c r="B95" s="69" t="s">
        <v>141</v>
      </c>
      <c r="C95" s="12" t="s">
        <v>142</v>
      </c>
      <c r="D95" s="66" t="s">
        <v>42</v>
      </c>
      <c r="E95" s="39" t="s">
        <v>39</v>
      </c>
      <c r="F95" s="64">
        <v>0</v>
      </c>
      <c r="G95" s="26">
        <v>0</v>
      </c>
      <c r="H95" s="79">
        <v>5</v>
      </c>
      <c r="I95" s="92">
        <v>1</v>
      </c>
      <c r="J95" s="100"/>
    </row>
    <row r="96" spans="1:10" ht="45">
      <c r="A96" s="44" t="s">
        <v>71</v>
      </c>
      <c r="B96" s="69" t="s">
        <v>141</v>
      </c>
      <c r="C96" s="12" t="s">
        <v>142</v>
      </c>
      <c r="D96" s="66" t="s">
        <v>169</v>
      </c>
      <c r="E96" s="39" t="s">
        <v>39</v>
      </c>
      <c r="F96" s="64">
        <v>100</v>
      </c>
      <c r="G96" s="26">
        <v>100</v>
      </c>
      <c r="H96" s="79">
        <v>5</v>
      </c>
      <c r="I96" s="92">
        <f t="shared" si="3"/>
        <v>1</v>
      </c>
      <c r="J96" s="100"/>
    </row>
    <row r="97" spans="1:10" ht="45">
      <c r="A97" s="44" t="s">
        <v>72</v>
      </c>
      <c r="B97" s="69" t="s">
        <v>141</v>
      </c>
      <c r="C97" s="12" t="s">
        <v>142</v>
      </c>
      <c r="D97" s="66" t="s">
        <v>44</v>
      </c>
      <c r="E97" s="39" t="s">
        <v>39</v>
      </c>
      <c r="F97" s="64">
        <v>100</v>
      </c>
      <c r="G97" s="26">
        <v>100</v>
      </c>
      <c r="H97" s="79">
        <v>5</v>
      </c>
      <c r="I97" s="92">
        <f t="shared" si="3"/>
        <v>1</v>
      </c>
      <c r="J97" s="100"/>
    </row>
    <row r="98" spans="1:10" ht="75">
      <c r="A98" s="44" t="s">
        <v>73</v>
      </c>
      <c r="B98" s="69" t="s">
        <v>141</v>
      </c>
      <c r="C98" s="12" t="s">
        <v>142</v>
      </c>
      <c r="D98" s="66" t="s">
        <v>43</v>
      </c>
      <c r="E98" s="39" t="s">
        <v>39</v>
      </c>
      <c r="F98" s="64">
        <v>100</v>
      </c>
      <c r="G98" s="26">
        <v>100</v>
      </c>
      <c r="H98" s="79">
        <v>5</v>
      </c>
      <c r="I98" s="92">
        <f t="shared" si="3"/>
        <v>1</v>
      </c>
      <c r="J98" s="100"/>
    </row>
    <row r="99" spans="1:10" ht="331.5" customHeight="1" thickBot="1">
      <c r="A99" s="44" t="s">
        <v>74</v>
      </c>
      <c r="B99" s="70" t="s">
        <v>141</v>
      </c>
      <c r="C99" s="50" t="s">
        <v>142</v>
      </c>
      <c r="D99" s="67" t="s">
        <v>41</v>
      </c>
      <c r="E99" s="101" t="s">
        <v>39</v>
      </c>
      <c r="F99" s="102">
        <v>0</v>
      </c>
      <c r="G99" s="103">
        <v>0</v>
      </c>
      <c r="H99" s="104">
        <v>5</v>
      </c>
      <c r="I99" s="105">
        <v>0</v>
      </c>
      <c r="J99" s="106"/>
    </row>
    <row r="100" spans="1:10" ht="60">
      <c r="A100" s="45" t="s">
        <v>54</v>
      </c>
      <c r="B100" s="68" t="s">
        <v>143</v>
      </c>
      <c r="C100" s="48" t="s">
        <v>144</v>
      </c>
      <c r="D100" s="65" t="s">
        <v>38</v>
      </c>
      <c r="E100" s="95" t="s">
        <v>39</v>
      </c>
      <c r="F100" s="96">
        <f>F31/F56*100</f>
        <v>20.833333333333336</v>
      </c>
      <c r="G100" s="96">
        <f>G31/G56*100</f>
        <v>16.666666666666664</v>
      </c>
      <c r="H100" s="136">
        <v>5</v>
      </c>
      <c r="I100" s="96">
        <f t="shared" si="3"/>
        <v>0.7999999999999998</v>
      </c>
      <c r="J100" s="137"/>
    </row>
    <row r="101" spans="1:10" ht="45">
      <c r="A101" s="44" t="s">
        <v>75</v>
      </c>
      <c r="B101" s="69" t="s">
        <v>143</v>
      </c>
      <c r="C101" s="12" t="s">
        <v>144</v>
      </c>
      <c r="D101" s="66" t="s">
        <v>42</v>
      </c>
      <c r="E101" s="39" t="s">
        <v>39</v>
      </c>
      <c r="F101" s="64">
        <v>0</v>
      </c>
      <c r="G101" s="26">
        <v>0</v>
      </c>
      <c r="H101" s="79">
        <v>5</v>
      </c>
      <c r="I101" s="92">
        <v>1</v>
      </c>
      <c r="J101" s="100"/>
    </row>
    <row r="102" spans="1:10" ht="45">
      <c r="A102" s="44" t="s">
        <v>76</v>
      </c>
      <c r="B102" s="69" t="s">
        <v>143</v>
      </c>
      <c r="C102" s="12" t="s">
        <v>144</v>
      </c>
      <c r="D102" s="66" t="s">
        <v>169</v>
      </c>
      <c r="E102" s="39" t="s">
        <v>39</v>
      </c>
      <c r="F102" s="64">
        <v>100</v>
      </c>
      <c r="G102" s="26">
        <v>100</v>
      </c>
      <c r="H102" s="79">
        <v>5</v>
      </c>
      <c r="I102" s="92">
        <f t="shared" si="3"/>
        <v>1</v>
      </c>
      <c r="J102" s="100"/>
    </row>
    <row r="103" spans="1:10" ht="45">
      <c r="A103" s="44" t="s">
        <v>77</v>
      </c>
      <c r="B103" s="69" t="s">
        <v>143</v>
      </c>
      <c r="C103" s="12" t="s">
        <v>144</v>
      </c>
      <c r="D103" s="66" t="s">
        <v>44</v>
      </c>
      <c r="E103" s="39" t="s">
        <v>39</v>
      </c>
      <c r="F103" s="64">
        <v>100</v>
      </c>
      <c r="G103" s="26">
        <v>100</v>
      </c>
      <c r="H103" s="79">
        <v>5</v>
      </c>
      <c r="I103" s="92">
        <f t="shared" si="3"/>
        <v>1</v>
      </c>
      <c r="J103" s="100"/>
    </row>
    <row r="104" spans="1:10" ht="75">
      <c r="A104" s="44" t="s">
        <v>78</v>
      </c>
      <c r="B104" s="69" t="s">
        <v>143</v>
      </c>
      <c r="C104" s="12" t="s">
        <v>144</v>
      </c>
      <c r="D104" s="66" t="s">
        <v>43</v>
      </c>
      <c r="E104" s="39" t="s">
        <v>39</v>
      </c>
      <c r="F104" s="64">
        <v>100</v>
      </c>
      <c r="G104" s="26">
        <v>100</v>
      </c>
      <c r="H104" s="79">
        <v>5</v>
      </c>
      <c r="I104" s="92">
        <f t="shared" si="3"/>
        <v>1</v>
      </c>
      <c r="J104" s="100"/>
    </row>
    <row r="105" spans="1:10" ht="325.5" customHeight="1" thickBot="1">
      <c r="A105" s="44" t="s">
        <v>79</v>
      </c>
      <c r="B105" s="70" t="s">
        <v>143</v>
      </c>
      <c r="C105" s="50" t="s">
        <v>144</v>
      </c>
      <c r="D105" s="67" t="s">
        <v>41</v>
      </c>
      <c r="E105" s="101" t="s">
        <v>39</v>
      </c>
      <c r="F105" s="102">
        <v>0</v>
      </c>
      <c r="G105" s="103">
        <v>0</v>
      </c>
      <c r="H105" s="104">
        <v>5</v>
      </c>
      <c r="I105" s="105">
        <v>0</v>
      </c>
      <c r="J105" s="106"/>
    </row>
    <row r="106" spans="1:10" ht="60">
      <c r="A106" s="45" t="s">
        <v>80</v>
      </c>
      <c r="B106" s="68" t="s">
        <v>145</v>
      </c>
      <c r="C106" s="48" t="s">
        <v>134</v>
      </c>
      <c r="D106" s="65" t="s">
        <v>38</v>
      </c>
      <c r="E106" s="95" t="s">
        <v>39</v>
      </c>
      <c r="F106" s="96">
        <f>F32/F56*100</f>
        <v>20.833333333333336</v>
      </c>
      <c r="G106" s="96">
        <f>G32/G56*100</f>
        <v>21.428571428571427</v>
      </c>
      <c r="H106" s="136">
        <v>5</v>
      </c>
      <c r="I106" s="96">
        <f t="shared" si="3"/>
        <v>1.0285714285714285</v>
      </c>
      <c r="J106" s="137"/>
    </row>
    <row r="107" spans="1:10" ht="45">
      <c r="A107" s="44" t="s">
        <v>81</v>
      </c>
      <c r="B107" s="69" t="s">
        <v>145</v>
      </c>
      <c r="C107" s="12" t="s">
        <v>134</v>
      </c>
      <c r="D107" s="66" t="s">
        <v>42</v>
      </c>
      <c r="E107" s="39" t="s">
        <v>39</v>
      </c>
      <c r="F107" s="79">
        <v>0</v>
      </c>
      <c r="G107" s="26">
        <v>0</v>
      </c>
      <c r="H107" s="79">
        <v>5</v>
      </c>
      <c r="I107" s="92">
        <v>1</v>
      </c>
      <c r="J107" s="100"/>
    </row>
    <row r="108" spans="1:10" ht="45">
      <c r="A108" s="44" t="s">
        <v>82</v>
      </c>
      <c r="B108" s="69" t="s">
        <v>145</v>
      </c>
      <c r="C108" s="12" t="s">
        <v>134</v>
      </c>
      <c r="D108" s="66" t="s">
        <v>169</v>
      </c>
      <c r="E108" s="39" t="s">
        <v>39</v>
      </c>
      <c r="F108" s="79">
        <v>100</v>
      </c>
      <c r="G108" s="26">
        <v>100</v>
      </c>
      <c r="H108" s="79">
        <v>5</v>
      </c>
      <c r="I108" s="92">
        <f t="shared" si="3"/>
        <v>1</v>
      </c>
      <c r="J108" s="100"/>
    </row>
    <row r="109" spans="1:10" ht="45">
      <c r="A109" s="44" t="s">
        <v>83</v>
      </c>
      <c r="B109" s="69" t="s">
        <v>145</v>
      </c>
      <c r="C109" s="12" t="s">
        <v>134</v>
      </c>
      <c r="D109" s="66" t="s">
        <v>44</v>
      </c>
      <c r="E109" s="39" t="s">
        <v>39</v>
      </c>
      <c r="F109" s="79">
        <v>100</v>
      </c>
      <c r="G109" s="26">
        <v>100</v>
      </c>
      <c r="H109" s="79">
        <v>5</v>
      </c>
      <c r="I109" s="92">
        <f t="shared" si="3"/>
        <v>1</v>
      </c>
      <c r="J109" s="100"/>
    </row>
    <row r="110" spans="1:10" ht="75">
      <c r="A110" s="44" t="s">
        <v>84</v>
      </c>
      <c r="B110" s="69" t="s">
        <v>145</v>
      </c>
      <c r="C110" s="12" t="s">
        <v>134</v>
      </c>
      <c r="D110" s="66" t="s">
        <v>43</v>
      </c>
      <c r="E110" s="39" t="s">
        <v>39</v>
      </c>
      <c r="F110" s="79">
        <v>100</v>
      </c>
      <c r="G110" s="26">
        <v>100</v>
      </c>
      <c r="H110" s="79">
        <v>5</v>
      </c>
      <c r="I110" s="92">
        <f t="shared" si="3"/>
        <v>1</v>
      </c>
      <c r="J110" s="100"/>
    </row>
    <row r="111" spans="1:10" ht="333.75" customHeight="1" thickBot="1">
      <c r="A111" s="51" t="s">
        <v>85</v>
      </c>
      <c r="B111" s="70" t="s">
        <v>145</v>
      </c>
      <c r="C111" s="50" t="s">
        <v>134</v>
      </c>
      <c r="D111" s="67" t="s">
        <v>41</v>
      </c>
      <c r="E111" s="101" t="s">
        <v>39</v>
      </c>
      <c r="F111" s="104">
        <v>0</v>
      </c>
      <c r="G111" s="103">
        <v>0</v>
      </c>
      <c r="H111" s="104">
        <v>5</v>
      </c>
      <c r="I111" s="105">
        <v>0</v>
      </c>
      <c r="J111" s="106"/>
    </row>
    <row r="112" spans="1:10" ht="60">
      <c r="A112" s="52">
        <v>8</v>
      </c>
      <c r="B112" s="68" t="s">
        <v>146</v>
      </c>
      <c r="C112" s="48" t="s">
        <v>170</v>
      </c>
      <c r="D112" s="65" t="s">
        <v>38</v>
      </c>
      <c r="E112" s="95" t="s">
        <v>39</v>
      </c>
      <c r="F112" s="96">
        <f>F33/F56*100</f>
        <v>20.833333333333336</v>
      </c>
      <c r="G112" s="96">
        <f>G33/G56*100</f>
        <v>21.428571428571427</v>
      </c>
      <c r="H112" s="136">
        <v>5</v>
      </c>
      <c r="I112" s="96">
        <f t="shared" si="3"/>
        <v>1.0285714285714285</v>
      </c>
      <c r="J112" s="137"/>
    </row>
    <row r="113" spans="1:10" ht="45">
      <c r="A113" s="51" t="s">
        <v>86</v>
      </c>
      <c r="B113" s="69" t="s">
        <v>146</v>
      </c>
      <c r="C113" s="12" t="s">
        <v>170</v>
      </c>
      <c r="D113" s="66" t="s">
        <v>42</v>
      </c>
      <c r="E113" s="39" t="s">
        <v>39</v>
      </c>
      <c r="F113" s="79">
        <v>0</v>
      </c>
      <c r="G113" s="26">
        <v>0</v>
      </c>
      <c r="H113" s="79">
        <v>5</v>
      </c>
      <c r="I113" s="92">
        <v>1</v>
      </c>
      <c r="J113" s="100"/>
    </row>
    <row r="114" spans="1:10" ht="45">
      <c r="A114" s="51" t="s">
        <v>88</v>
      </c>
      <c r="B114" s="69" t="s">
        <v>146</v>
      </c>
      <c r="C114" s="12" t="s">
        <v>170</v>
      </c>
      <c r="D114" s="66" t="s">
        <v>169</v>
      </c>
      <c r="E114" s="39" t="s">
        <v>39</v>
      </c>
      <c r="F114" s="79">
        <v>100</v>
      </c>
      <c r="G114" s="26">
        <v>100</v>
      </c>
      <c r="H114" s="79">
        <v>5</v>
      </c>
      <c r="I114" s="92">
        <f t="shared" si="3"/>
        <v>1</v>
      </c>
      <c r="J114" s="100"/>
    </row>
    <row r="115" spans="1:10" ht="45">
      <c r="A115" s="51" t="s">
        <v>89</v>
      </c>
      <c r="B115" s="69" t="s">
        <v>146</v>
      </c>
      <c r="C115" s="12" t="s">
        <v>170</v>
      </c>
      <c r="D115" s="66" t="s">
        <v>44</v>
      </c>
      <c r="E115" s="39" t="s">
        <v>39</v>
      </c>
      <c r="F115" s="79">
        <v>100</v>
      </c>
      <c r="G115" s="26">
        <v>100</v>
      </c>
      <c r="H115" s="79">
        <v>5</v>
      </c>
      <c r="I115" s="92">
        <f t="shared" si="3"/>
        <v>1</v>
      </c>
      <c r="J115" s="100"/>
    </row>
    <row r="116" spans="1:10" ht="75">
      <c r="A116" s="51" t="s">
        <v>90</v>
      </c>
      <c r="B116" s="69" t="s">
        <v>146</v>
      </c>
      <c r="C116" s="12" t="s">
        <v>170</v>
      </c>
      <c r="D116" s="66" t="s">
        <v>43</v>
      </c>
      <c r="E116" s="39" t="s">
        <v>39</v>
      </c>
      <c r="F116" s="79">
        <v>100</v>
      </c>
      <c r="G116" s="26">
        <v>100</v>
      </c>
      <c r="H116" s="79">
        <v>5</v>
      </c>
      <c r="I116" s="92">
        <f t="shared" si="3"/>
        <v>1</v>
      </c>
      <c r="J116" s="100"/>
    </row>
    <row r="117" spans="1:10" ht="327" customHeight="1" thickBot="1">
      <c r="A117" s="51" t="s">
        <v>87</v>
      </c>
      <c r="B117" s="70" t="s">
        <v>146</v>
      </c>
      <c r="C117" s="50" t="s">
        <v>170</v>
      </c>
      <c r="D117" s="67" t="s">
        <v>41</v>
      </c>
      <c r="E117" s="101" t="s">
        <v>39</v>
      </c>
      <c r="F117" s="104">
        <v>0</v>
      </c>
      <c r="G117" s="103">
        <v>0</v>
      </c>
      <c r="H117" s="104">
        <v>5</v>
      </c>
      <c r="I117" s="105">
        <v>0</v>
      </c>
      <c r="J117" s="106"/>
    </row>
    <row r="118" spans="1:10" ht="60">
      <c r="A118" s="52" t="s">
        <v>91</v>
      </c>
      <c r="B118" s="68" t="s">
        <v>147</v>
      </c>
      <c r="C118" s="48" t="s">
        <v>171</v>
      </c>
      <c r="D118" s="65" t="s">
        <v>38</v>
      </c>
      <c r="E118" s="95" t="s">
        <v>39</v>
      </c>
      <c r="F118" s="96">
        <f>F34/F56*100</f>
        <v>20.833333333333336</v>
      </c>
      <c r="G118" s="96">
        <f>G34/G56*100</f>
        <v>21.428571428571427</v>
      </c>
      <c r="H118" s="136">
        <v>5</v>
      </c>
      <c r="I118" s="96">
        <f t="shared" si="3"/>
        <v>1.0285714285714285</v>
      </c>
      <c r="J118" s="137"/>
    </row>
    <row r="119" spans="1:10" ht="45">
      <c r="A119" s="51" t="s">
        <v>92</v>
      </c>
      <c r="B119" s="69" t="s">
        <v>147</v>
      </c>
      <c r="C119" s="12" t="s">
        <v>171</v>
      </c>
      <c r="D119" s="66" t="s">
        <v>42</v>
      </c>
      <c r="E119" s="39" t="s">
        <v>39</v>
      </c>
      <c r="F119" s="79">
        <v>0</v>
      </c>
      <c r="G119" s="26">
        <v>0</v>
      </c>
      <c r="H119" s="79">
        <v>5</v>
      </c>
      <c r="I119" s="92">
        <v>1</v>
      </c>
      <c r="J119" s="100"/>
    </row>
    <row r="120" spans="1:10" ht="45">
      <c r="A120" s="51" t="s">
        <v>93</v>
      </c>
      <c r="B120" s="69" t="s">
        <v>147</v>
      </c>
      <c r="C120" s="12" t="s">
        <v>171</v>
      </c>
      <c r="D120" s="66" t="s">
        <v>169</v>
      </c>
      <c r="E120" s="34" t="s">
        <v>39</v>
      </c>
      <c r="F120" s="23">
        <v>100</v>
      </c>
      <c r="G120" s="32">
        <v>100</v>
      </c>
      <c r="H120" s="79">
        <v>5</v>
      </c>
      <c r="I120" s="92">
        <f t="shared" si="3"/>
        <v>1</v>
      </c>
      <c r="J120" s="100"/>
    </row>
    <row r="121" spans="1:10" ht="45">
      <c r="A121" s="51" t="s">
        <v>94</v>
      </c>
      <c r="B121" s="69" t="s">
        <v>147</v>
      </c>
      <c r="C121" s="12" t="s">
        <v>171</v>
      </c>
      <c r="D121" s="66" t="s">
        <v>44</v>
      </c>
      <c r="E121" s="39" t="s">
        <v>39</v>
      </c>
      <c r="F121" s="79">
        <v>100</v>
      </c>
      <c r="G121" s="26">
        <v>100</v>
      </c>
      <c r="H121" s="79">
        <v>5</v>
      </c>
      <c r="I121" s="92">
        <f t="shared" si="3"/>
        <v>1</v>
      </c>
      <c r="J121" s="100"/>
    </row>
    <row r="122" spans="1:10" ht="75">
      <c r="A122" s="51" t="s">
        <v>95</v>
      </c>
      <c r="B122" s="69" t="s">
        <v>147</v>
      </c>
      <c r="C122" s="12" t="s">
        <v>171</v>
      </c>
      <c r="D122" s="66" t="s">
        <v>43</v>
      </c>
      <c r="E122" s="39" t="s">
        <v>39</v>
      </c>
      <c r="F122" s="79">
        <v>100</v>
      </c>
      <c r="G122" s="26">
        <v>100</v>
      </c>
      <c r="H122" s="79">
        <v>5</v>
      </c>
      <c r="I122" s="92">
        <f t="shared" si="3"/>
        <v>1</v>
      </c>
      <c r="J122" s="100"/>
    </row>
    <row r="123" spans="1:10" ht="321" customHeight="1" thickBot="1">
      <c r="A123" s="51" t="s">
        <v>96</v>
      </c>
      <c r="B123" s="70" t="s">
        <v>147</v>
      </c>
      <c r="C123" s="50" t="s">
        <v>171</v>
      </c>
      <c r="D123" s="67" t="s">
        <v>41</v>
      </c>
      <c r="E123" s="101" t="s">
        <v>39</v>
      </c>
      <c r="F123" s="104">
        <v>0</v>
      </c>
      <c r="G123" s="103">
        <v>0</v>
      </c>
      <c r="H123" s="104">
        <v>5</v>
      </c>
      <c r="I123" s="105">
        <v>0</v>
      </c>
      <c r="J123" s="106"/>
    </row>
    <row r="124" spans="1:10" ht="60">
      <c r="A124" s="52" t="s">
        <v>97</v>
      </c>
      <c r="B124" s="68" t="s">
        <v>148</v>
      </c>
      <c r="C124" s="48" t="s">
        <v>140</v>
      </c>
      <c r="D124" s="65" t="s">
        <v>38</v>
      </c>
      <c r="E124" s="95" t="s">
        <v>39</v>
      </c>
      <c r="F124" s="96">
        <f>F35/F56*100</f>
        <v>20.833333333333336</v>
      </c>
      <c r="G124" s="96">
        <f>G35/G56*100</f>
        <v>21.428571428571427</v>
      </c>
      <c r="H124" s="136">
        <v>5</v>
      </c>
      <c r="I124" s="96">
        <f t="shared" si="3"/>
        <v>1.0285714285714285</v>
      </c>
      <c r="J124" s="137"/>
    </row>
    <row r="125" spans="1:10" ht="45">
      <c r="A125" s="51" t="s">
        <v>98</v>
      </c>
      <c r="B125" s="69" t="s">
        <v>148</v>
      </c>
      <c r="C125" s="12" t="s">
        <v>140</v>
      </c>
      <c r="D125" s="66" t="s">
        <v>42</v>
      </c>
      <c r="E125" s="39" t="s">
        <v>39</v>
      </c>
      <c r="F125" s="79">
        <v>0</v>
      </c>
      <c r="G125" s="26">
        <v>0</v>
      </c>
      <c r="H125" s="79">
        <v>5</v>
      </c>
      <c r="I125" s="92">
        <v>1</v>
      </c>
      <c r="J125" s="100"/>
    </row>
    <row r="126" spans="1:10" ht="45">
      <c r="A126" s="51" t="s">
        <v>99</v>
      </c>
      <c r="B126" s="69" t="s">
        <v>148</v>
      </c>
      <c r="C126" s="12" t="s">
        <v>140</v>
      </c>
      <c r="D126" s="66" t="s">
        <v>169</v>
      </c>
      <c r="E126" s="39" t="s">
        <v>39</v>
      </c>
      <c r="F126" s="79">
        <v>100</v>
      </c>
      <c r="G126" s="26">
        <v>100</v>
      </c>
      <c r="H126" s="79">
        <v>5</v>
      </c>
      <c r="I126" s="92">
        <f t="shared" si="3"/>
        <v>1</v>
      </c>
      <c r="J126" s="100"/>
    </row>
    <row r="127" spans="1:10" ht="45">
      <c r="A127" s="51" t="s">
        <v>100</v>
      </c>
      <c r="B127" s="69" t="s">
        <v>148</v>
      </c>
      <c r="C127" s="12" t="s">
        <v>140</v>
      </c>
      <c r="D127" s="66" t="s">
        <v>44</v>
      </c>
      <c r="E127" s="39" t="s">
        <v>39</v>
      </c>
      <c r="F127" s="79">
        <v>100</v>
      </c>
      <c r="G127" s="26">
        <v>100</v>
      </c>
      <c r="H127" s="79">
        <v>5</v>
      </c>
      <c r="I127" s="92">
        <f t="shared" si="3"/>
        <v>1</v>
      </c>
      <c r="J127" s="100"/>
    </row>
    <row r="128" spans="1:10" ht="75">
      <c r="A128" s="51" t="s">
        <v>101</v>
      </c>
      <c r="B128" s="69" t="s">
        <v>148</v>
      </c>
      <c r="C128" s="12" t="s">
        <v>140</v>
      </c>
      <c r="D128" s="66" t="s">
        <v>43</v>
      </c>
      <c r="E128" s="39" t="s">
        <v>39</v>
      </c>
      <c r="F128" s="79">
        <v>100</v>
      </c>
      <c r="G128" s="26">
        <v>100</v>
      </c>
      <c r="H128" s="79">
        <v>5</v>
      </c>
      <c r="I128" s="92">
        <f t="shared" si="3"/>
        <v>1</v>
      </c>
      <c r="J128" s="100"/>
    </row>
    <row r="129" spans="1:10" ht="329.25" customHeight="1" thickBot="1">
      <c r="A129" s="51" t="s">
        <v>102</v>
      </c>
      <c r="B129" s="70" t="s">
        <v>148</v>
      </c>
      <c r="C129" s="50" t="s">
        <v>140</v>
      </c>
      <c r="D129" s="67" t="s">
        <v>41</v>
      </c>
      <c r="E129" s="101" t="s">
        <v>39</v>
      </c>
      <c r="F129" s="104">
        <v>0</v>
      </c>
      <c r="G129" s="103">
        <v>0</v>
      </c>
      <c r="H129" s="104">
        <v>5</v>
      </c>
      <c r="I129" s="105">
        <v>0</v>
      </c>
      <c r="J129" s="106"/>
    </row>
    <row r="130" spans="1:10" ht="60">
      <c r="A130" s="52" t="s">
        <v>103</v>
      </c>
      <c r="B130" s="68" t="s">
        <v>149</v>
      </c>
      <c r="C130" s="48" t="s">
        <v>142</v>
      </c>
      <c r="D130" s="65" t="s">
        <v>38</v>
      </c>
      <c r="E130" s="95" t="s">
        <v>39</v>
      </c>
      <c r="F130" s="96">
        <f>F36/F56*100</f>
        <v>20.833333333333336</v>
      </c>
      <c r="G130" s="96">
        <f>G36/G56*100</f>
        <v>21.428571428571427</v>
      </c>
      <c r="H130" s="136">
        <v>5</v>
      </c>
      <c r="I130" s="96">
        <f t="shared" si="3"/>
        <v>1.0285714285714285</v>
      </c>
      <c r="J130" s="137"/>
    </row>
    <row r="131" spans="1:10" ht="45">
      <c r="A131" s="51" t="s">
        <v>104</v>
      </c>
      <c r="B131" s="69" t="s">
        <v>149</v>
      </c>
      <c r="C131" s="12" t="s">
        <v>142</v>
      </c>
      <c r="D131" s="66" t="s">
        <v>42</v>
      </c>
      <c r="E131" s="39" t="s">
        <v>39</v>
      </c>
      <c r="F131" s="79">
        <v>0</v>
      </c>
      <c r="G131" s="26">
        <v>0</v>
      </c>
      <c r="H131" s="79">
        <v>5</v>
      </c>
      <c r="I131" s="92">
        <v>1</v>
      </c>
      <c r="J131" s="100"/>
    </row>
    <row r="132" spans="1:10" ht="45">
      <c r="A132" s="51" t="s">
        <v>105</v>
      </c>
      <c r="B132" s="69" t="s">
        <v>149</v>
      </c>
      <c r="C132" s="12" t="s">
        <v>142</v>
      </c>
      <c r="D132" s="66" t="s">
        <v>169</v>
      </c>
      <c r="E132" s="39" t="s">
        <v>39</v>
      </c>
      <c r="F132" s="79">
        <v>100</v>
      </c>
      <c r="G132" s="26">
        <v>100</v>
      </c>
      <c r="H132" s="79">
        <v>5</v>
      </c>
      <c r="I132" s="92">
        <f t="shared" si="3"/>
        <v>1</v>
      </c>
      <c r="J132" s="100"/>
    </row>
    <row r="133" spans="1:10" ht="45">
      <c r="A133" s="51" t="s">
        <v>106</v>
      </c>
      <c r="B133" s="69" t="s">
        <v>149</v>
      </c>
      <c r="C133" s="12" t="s">
        <v>142</v>
      </c>
      <c r="D133" s="66" t="s">
        <v>44</v>
      </c>
      <c r="E133" s="39" t="s">
        <v>39</v>
      </c>
      <c r="F133" s="79">
        <v>100</v>
      </c>
      <c r="G133" s="26">
        <v>100</v>
      </c>
      <c r="H133" s="79">
        <v>5</v>
      </c>
      <c r="I133" s="92">
        <f t="shared" si="3"/>
        <v>1</v>
      </c>
      <c r="J133" s="100"/>
    </row>
    <row r="134" spans="1:10" ht="75">
      <c r="A134" s="51" t="s">
        <v>107</v>
      </c>
      <c r="B134" s="69" t="s">
        <v>149</v>
      </c>
      <c r="C134" s="12" t="s">
        <v>142</v>
      </c>
      <c r="D134" s="66" t="s">
        <v>43</v>
      </c>
      <c r="E134" s="39" t="s">
        <v>39</v>
      </c>
      <c r="F134" s="79">
        <v>100</v>
      </c>
      <c r="G134" s="26">
        <v>100</v>
      </c>
      <c r="H134" s="79">
        <v>5</v>
      </c>
      <c r="I134" s="92">
        <f t="shared" si="3"/>
        <v>1</v>
      </c>
      <c r="J134" s="100"/>
    </row>
    <row r="135" spans="1:10" ht="317.25" customHeight="1" thickBot="1">
      <c r="A135" s="51" t="s">
        <v>108</v>
      </c>
      <c r="B135" s="70" t="s">
        <v>149</v>
      </c>
      <c r="C135" s="50" t="s">
        <v>142</v>
      </c>
      <c r="D135" s="67" t="s">
        <v>41</v>
      </c>
      <c r="E135" s="101" t="s">
        <v>39</v>
      </c>
      <c r="F135" s="104">
        <v>0</v>
      </c>
      <c r="G135" s="103">
        <v>0</v>
      </c>
      <c r="H135" s="104">
        <v>5</v>
      </c>
      <c r="I135" s="105">
        <v>0</v>
      </c>
      <c r="J135" s="106"/>
    </row>
    <row r="136" spans="1:10" ht="60">
      <c r="A136" s="52" t="s">
        <v>109</v>
      </c>
      <c r="B136" s="68" t="s">
        <v>150</v>
      </c>
      <c r="C136" s="48" t="s">
        <v>172</v>
      </c>
      <c r="D136" s="65" t="s">
        <v>38</v>
      </c>
      <c r="E136" s="95" t="s">
        <v>39</v>
      </c>
      <c r="F136" s="96">
        <f>F37/F56*100</f>
        <v>20.833333333333336</v>
      </c>
      <c r="G136" s="96">
        <f>G37/G56*100</f>
        <v>21.428571428571427</v>
      </c>
      <c r="H136" s="136">
        <v>5</v>
      </c>
      <c r="I136" s="96">
        <f aca="true" t="shared" si="4" ref="I136:I198">G136/F136</f>
        <v>1.0285714285714285</v>
      </c>
      <c r="J136" s="137"/>
    </row>
    <row r="137" spans="1:10" ht="45">
      <c r="A137" s="51" t="s">
        <v>110</v>
      </c>
      <c r="B137" s="69" t="s">
        <v>150</v>
      </c>
      <c r="C137" s="12" t="s">
        <v>172</v>
      </c>
      <c r="D137" s="66" t="s">
        <v>42</v>
      </c>
      <c r="E137" s="39" t="s">
        <v>39</v>
      </c>
      <c r="F137" s="79">
        <v>0</v>
      </c>
      <c r="G137" s="26">
        <v>0</v>
      </c>
      <c r="H137" s="79">
        <v>5</v>
      </c>
      <c r="I137" s="92">
        <v>1</v>
      </c>
      <c r="J137" s="100"/>
    </row>
    <row r="138" spans="1:10" ht="45">
      <c r="A138" s="51" t="s">
        <v>111</v>
      </c>
      <c r="B138" s="69" t="s">
        <v>150</v>
      </c>
      <c r="C138" s="12" t="s">
        <v>172</v>
      </c>
      <c r="D138" s="66" t="s">
        <v>169</v>
      </c>
      <c r="E138" s="39" t="s">
        <v>39</v>
      </c>
      <c r="F138" s="23">
        <v>100</v>
      </c>
      <c r="G138" s="32">
        <v>100</v>
      </c>
      <c r="H138" s="23">
        <v>5</v>
      </c>
      <c r="I138" s="92">
        <f t="shared" si="4"/>
        <v>1</v>
      </c>
      <c r="J138" s="100"/>
    </row>
    <row r="139" spans="1:10" ht="45">
      <c r="A139" s="51" t="s">
        <v>112</v>
      </c>
      <c r="B139" s="69" t="s">
        <v>150</v>
      </c>
      <c r="C139" s="12" t="s">
        <v>172</v>
      </c>
      <c r="D139" s="66" t="s">
        <v>44</v>
      </c>
      <c r="E139" s="39" t="s">
        <v>39</v>
      </c>
      <c r="F139" s="79">
        <v>100</v>
      </c>
      <c r="G139" s="26">
        <v>100</v>
      </c>
      <c r="H139" s="79">
        <v>5</v>
      </c>
      <c r="I139" s="92">
        <f t="shared" si="4"/>
        <v>1</v>
      </c>
      <c r="J139" s="100"/>
    </row>
    <row r="140" spans="1:10" ht="75">
      <c r="A140" s="51" t="s">
        <v>113</v>
      </c>
      <c r="B140" s="69" t="s">
        <v>150</v>
      </c>
      <c r="C140" s="12" t="s">
        <v>172</v>
      </c>
      <c r="D140" s="66" t="s">
        <v>43</v>
      </c>
      <c r="E140" s="39" t="s">
        <v>39</v>
      </c>
      <c r="F140" s="79">
        <v>100</v>
      </c>
      <c r="G140" s="26">
        <v>100</v>
      </c>
      <c r="H140" s="79">
        <v>5</v>
      </c>
      <c r="I140" s="92">
        <f t="shared" si="4"/>
        <v>1</v>
      </c>
      <c r="J140" s="100"/>
    </row>
    <row r="141" spans="1:10" ht="333.75" customHeight="1" thickBot="1">
      <c r="A141" s="51" t="s">
        <v>114</v>
      </c>
      <c r="B141" s="70" t="s">
        <v>150</v>
      </c>
      <c r="C141" s="50" t="s">
        <v>172</v>
      </c>
      <c r="D141" s="67" t="s">
        <v>41</v>
      </c>
      <c r="E141" s="101" t="s">
        <v>39</v>
      </c>
      <c r="F141" s="104">
        <v>0</v>
      </c>
      <c r="G141" s="103">
        <v>0</v>
      </c>
      <c r="H141" s="104">
        <v>5</v>
      </c>
      <c r="I141" s="105">
        <v>0</v>
      </c>
      <c r="J141" s="106"/>
    </row>
    <row r="142" spans="1:10" ht="60">
      <c r="A142" s="52" t="s">
        <v>115</v>
      </c>
      <c r="B142" s="68" t="s">
        <v>151</v>
      </c>
      <c r="C142" s="48" t="s">
        <v>134</v>
      </c>
      <c r="D142" s="65" t="s">
        <v>38</v>
      </c>
      <c r="E142" s="138" t="s">
        <v>39</v>
      </c>
      <c r="F142" s="96">
        <f>F38/F56*100</f>
        <v>12.5</v>
      </c>
      <c r="G142" s="96">
        <f>G38/G56*100</f>
        <v>14.285714285714285</v>
      </c>
      <c r="H142" s="136">
        <v>5</v>
      </c>
      <c r="I142" s="96">
        <f t="shared" si="4"/>
        <v>1.1428571428571428</v>
      </c>
      <c r="J142" s="137"/>
    </row>
    <row r="143" spans="1:10" ht="45">
      <c r="A143" s="51" t="s">
        <v>116</v>
      </c>
      <c r="B143" s="69" t="s">
        <v>151</v>
      </c>
      <c r="C143" s="12" t="s">
        <v>134</v>
      </c>
      <c r="D143" s="66" t="s">
        <v>42</v>
      </c>
      <c r="E143" s="78" t="s">
        <v>39</v>
      </c>
      <c r="F143" s="79">
        <v>0</v>
      </c>
      <c r="G143" s="26">
        <v>0</v>
      </c>
      <c r="H143" s="79">
        <v>5</v>
      </c>
      <c r="I143" s="92">
        <v>1</v>
      </c>
      <c r="J143" s="100"/>
    </row>
    <row r="144" spans="1:10" ht="45">
      <c r="A144" s="51" t="s">
        <v>117</v>
      </c>
      <c r="B144" s="69" t="s">
        <v>151</v>
      </c>
      <c r="C144" s="12" t="s">
        <v>134</v>
      </c>
      <c r="D144" s="66" t="s">
        <v>169</v>
      </c>
      <c r="E144" s="78" t="s">
        <v>39</v>
      </c>
      <c r="F144" s="79">
        <v>100</v>
      </c>
      <c r="G144" s="27">
        <v>100</v>
      </c>
      <c r="H144" s="79">
        <v>5</v>
      </c>
      <c r="I144" s="92">
        <f t="shared" si="4"/>
        <v>1</v>
      </c>
      <c r="J144" s="100"/>
    </row>
    <row r="145" spans="1:10" ht="45">
      <c r="A145" s="51" t="s">
        <v>118</v>
      </c>
      <c r="B145" s="69" t="s">
        <v>151</v>
      </c>
      <c r="C145" s="12" t="s">
        <v>134</v>
      </c>
      <c r="D145" s="66" t="s">
        <v>44</v>
      </c>
      <c r="E145" s="78" t="s">
        <v>39</v>
      </c>
      <c r="F145" s="79">
        <v>100</v>
      </c>
      <c r="G145" s="26">
        <v>100</v>
      </c>
      <c r="H145" s="79">
        <v>5</v>
      </c>
      <c r="I145" s="92">
        <f t="shared" si="4"/>
        <v>1</v>
      </c>
      <c r="J145" s="100"/>
    </row>
    <row r="146" spans="1:96" s="3" customFormat="1" ht="75">
      <c r="A146" s="51" t="s">
        <v>119</v>
      </c>
      <c r="B146" s="69" t="s">
        <v>151</v>
      </c>
      <c r="C146" s="12" t="s">
        <v>134</v>
      </c>
      <c r="D146" s="66" t="s">
        <v>43</v>
      </c>
      <c r="E146" s="78" t="s">
        <v>39</v>
      </c>
      <c r="F146" s="79">
        <v>100</v>
      </c>
      <c r="G146" s="26">
        <v>100</v>
      </c>
      <c r="H146" s="79">
        <v>5</v>
      </c>
      <c r="I146" s="92">
        <f t="shared" si="4"/>
        <v>1</v>
      </c>
      <c r="J146" s="100"/>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3" customFormat="1" ht="325.5" customHeight="1" thickBot="1">
      <c r="A147" s="51" t="s">
        <v>120</v>
      </c>
      <c r="B147" s="70" t="s">
        <v>151</v>
      </c>
      <c r="C147" s="50" t="s">
        <v>134</v>
      </c>
      <c r="D147" s="67" t="s">
        <v>41</v>
      </c>
      <c r="E147" s="139" t="s">
        <v>39</v>
      </c>
      <c r="F147" s="104">
        <v>0</v>
      </c>
      <c r="G147" s="103">
        <v>0</v>
      </c>
      <c r="H147" s="104">
        <v>5</v>
      </c>
      <c r="I147" s="105">
        <v>0</v>
      </c>
      <c r="J147" s="106"/>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10" s="4" customFormat="1" ht="75" customHeight="1">
      <c r="A148" s="53" t="s">
        <v>129</v>
      </c>
      <c r="B148" s="68" t="s">
        <v>152</v>
      </c>
      <c r="C148" s="48" t="s">
        <v>170</v>
      </c>
      <c r="D148" s="65" t="s">
        <v>38</v>
      </c>
      <c r="E148" s="95" t="s">
        <v>39</v>
      </c>
      <c r="F148" s="96">
        <f>F39/F56*100</f>
        <v>12.5</v>
      </c>
      <c r="G148" s="96">
        <f>G39/G56*100</f>
        <v>14.285714285714285</v>
      </c>
      <c r="H148" s="136">
        <v>5</v>
      </c>
      <c r="I148" s="96">
        <f t="shared" si="4"/>
        <v>1.1428571428571428</v>
      </c>
      <c r="J148" s="140"/>
    </row>
    <row r="149" spans="1:10" ht="60.75" customHeight="1">
      <c r="A149" s="54" t="s">
        <v>130</v>
      </c>
      <c r="B149" s="69" t="s">
        <v>152</v>
      </c>
      <c r="C149" s="12" t="s">
        <v>170</v>
      </c>
      <c r="D149" s="66" t="s">
        <v>42</v>
      </c>
      <c r="E149" s="39" t="s">
        <v>39</v>
      </c>
      <c r="F149" s="76">
        <v>0</v>
      </c>
      <c r="G149" s="74">
        <v>0</v>
      </c>
      <c r="H149" s="79">
        <v>5</v>
      </c>
      <c r="I149" s="92">
        <v>1</v>
      </c>
      <c r="J149" s="141"/>
    </row>
    <row r="150" spans="1:10" ht="36.75" customHeight="1">
      <c r="A150" s="54" t="s">
        <v>131</v>
      </c>
      <c r="B150" s="69" t="s">
        <v>152</v>
      </c>
      <c r="C150" s="12" t="s">
        <v>170</v>
      </c>
      <c r="D150" s="66" t="s">
        <v>169</v>
      </c>
      <c r="E150" s="39" t="s">
        <v>39</v>
      </c>
      <c r="F150" s="76">
        <v>100</v>
      </c>
      <c r="G150" s="74">
        <v>100</v>
      </c>
      <c r="H150" s="79">
        <v>5</v>
      </c>
      <c r="I150" s="92">
        <f t="shared" si="4"/>
        <v>1</v>
      </c>
      <c r="J150" s="141"/>
    </row>
    <row r="151" spans="1:10" ht="68.25" customHeight="1">
      <c r="A151" s="53" t="s">
        <v>132</v>
      </c>
      <c r="B151" s="69" t="s">
        <v>152</v>
      </c>
      <c r="C151" s="12" t="s">
        <v>170</v>
      </c>
      <c r="D151" s="66" t="s">
        <v>44</v>
      </c>
      <c r="E151" s="39" t="s">
        <v>39</v>
      </c>
      <c r="F151" s="77">
        <v>100</v>
      </c>
      <c r="G151" s="75">
        <v>100</v>
      </c>
      <c r="H151" s="79">
        <v>5</v>
      </c>
      <c r="I151" s="92">
        <f t="shared" si="4"/>
        <v>1</v>
      </c>
      <c r="J151" s="142"/>
    </row>
    <row r="152" spans="1:10" ht="75">
      <c r="A152" s="53" t="s">
        <v>177</v>
      </c>
      <c r="B152" s="69" t="s">
        <v>152</v>
      </c>
      <c r="C152" s="12" t="s">
        <v>170</v>
      </c>
      <c r="D152" s="66" t="s">
        <v>43</v>
      </c>
      <c r="E152" s="39" t="s">
        <v>39</v>
      </c>
      <c r="F152" s="77">
        <v>100</v>
      </c>
      <c r="G152" s="16">
        <v>100</v>
      </c>
      <c r="H152" s="79">
        <v>5</v>
      </c>
      <c r="I152" s="92">
        <f t="shared" si="4"/>
        <v>1</v>
      </c>
      <c r="J152" s="99"/>
    </row>
    <row r="153" spans="1:10" ht="330" customHeight="1" thickBot="1">
      <c r="A153" s="53" t="s">
        <v>178</v>
      </c>
      <c r="B153" s="70" t="s">
        <v>152</v>
      </c>
      <c r="C153" s="50" t="s">
        <v>170</v>
      </c>
      <c r="D153" s="67" t="s">
        <v>41</v>
      </c>
      <c r="E153" s="101" t="s">
        <v>39</v>
      </c>
      <c r="F153" s="143">
        <v>0</v>
      </c>
      <c r="G153" s="144">
        <v>0</v>
      </c>
      <c r="H153" s="104">
        <v>5</v>
      </c>
      <c r="I153" s="105">
        <v>0</v>
      </c>
      <c r="J153" s="145"/>
    </row>
    <row r="154" spans="1:10" ht="60">
      <c r="A154" s="53" t="s">
        <v>179</v>
      </c>
      <c r="B154" s="68" t="s">
        <v>153</v>
      </c>
      <c r="C154" s="41" t="s">
        <v>138</v>
      </c>
      <c r="D154" s="65" t="s">
        <v>38</v>
      </c>
      <c r="E154" s="95" t="s">
        <v>39</v>
      </c>
      <c r="F154" s="96">
        <f>F40/F56*100</f>
        <v>12.5</v>
      </c>
      <c r="G154" s="96">
        <f>G40/G56*100</f>
        <v>14.285714285714285</v>
      </c>
      <c r="H154" s="136">
        <v>5</v>
      </c>
      <c r="I154" s="96">
        <f t="shared" si="4"/>
        <v>1.1428571428571428</v>
      </c>
      <c r="J154" s="98"/>
    </row>
    <row r="155" spans="1:10" ht="45">
      <c r="A155" s="53" t="s">
        <v>180</v>
      </c>
      <c r="B155" s="69" t="s">
        <v>153</v>
      </c>
      <c r="C155" s="13" t="s">
        <v>138</v>
      </c>
      <c r="D155" s="66" t="s">
        <v>42</v>
      </c>
      <c r="E155" s="39" t="s">
        <v>39</v>
      </c>
      <c r="F155" s="77">
        <v>0</v>
      </c>
      <c r="G155" s="16">
        <v>0</v>
      </c>
      <c r="H155" s="79">
        <v>5</v>
      </c>
      <c r="I155" s="92">
        <v>1</v>
      </c>
      <c r="J155" s="99"/>
    </row>
    <row r="156" spans="1:10" ht="45">
      <c r="A156" s="53" t="s">
        <v>181</v>
      </c>
      <c r="B156" s="69" t="s">
        <v>153</v>
      </c>
      <c r="C156" s="13" t="s">
        <v>138</v>
      </c>
      <c r="D156" s="66" t="s">
        <v>169</v>
      </c>
      <c r="E156" s="39" t="s">
        <v>39</v>
      </c>
      <c r="F156" s="77">
        <v>100</v>
      </c>
      <c r="G156" s="16">
        <v>100</v>
      </c>
      <c r="H156" s="79">
        <v>5</v>
      </c>
      <c r="I156" s="92">
        <f t="shared" si="4"/>
        <v>1</v>
      </c>
      <c r="J156" s="99"/>
    </row>
    <row r="157" spans="1:10" ht="45">
      <c r="A157" s="53" t="s">
        <v>182</v>
      </c>
      <c r="B157" s="69" t="s">
        <v>153</v>
      </c>
      <c r="C157" s="13" t="s">
        <v>138</v>
      </c>
      <c r="D157" s="66" t="s">
        <v>44</v>
      </c>
      <c r="E157" s="39" t="s">
        <v>39</v>
      </c>
      <c r="F157" s="77">
        <v>100</v>
      </c>
      <c r="G157" s="16">
        <v>100</v>
      </c>
      <c r="H157" s="79">
        <v>5</v>
      </c>
      <c r="I157" s="92">
        <f t="shared" si="4"/>
        <v>1</v>
      </c>
      <c r="J157" s="99"/>
    </row>
    <row r="158" spans="1:10" ht="75">
      <c r="A158" s="53" t="s">
        <v>183</v>
      </c>
      <c r="B158" s="69" t="s">
        <v>153</v>
      </c>
      <c r="C158" s="13" t="s">
        <v>138</v>
      </c>
      <c r="D158" s="66" t="s">
        <v>43</v>
      </c>
      <c r="E158" s="39" t="s">
        <v>39</v>
      </c>
      <c r="F158" s="77">
        <v>100</v>
      </c>
      <c r="G158" s="16">
        <v>100</v>
      </c>
      <c r="H158" s="79">
        <v>5</v>
      </c>
      <c r="I158" s="92">
        <f t="shared" si="4"/>
        <v>1</v>
      </c>
      <c r="J158" s="99"/>
    </row>
    <row r="159" spans="1:10" ht="327.75" customHeight="1" thickBot="1">
      <c r="A159" s="53" t="s">
        <v>184</v>
      </c>
      <c r="B159" s="70" t="s">
        <v>153</v>
      </c>
      <c r="C159" s="42" t="s">
        <v>138</v>
      </c>
      <c r="D159" s="67" t="s">
        <v>41</v>
      </c>
      <c r="E159" s="101" t="s">
        <v>39</v>
      </c>
      <c r="F159" s="143">
        <v>0</v>
      </c>
      <c r="G159" s="144">
        <v>0</v>
      </c>
      <c r="H159" s="104">
        <v>5</v>
      </c>
      <c r="I159" s="105">
        <v>0</v>
      </c>
      <c r="J159" s="145"/>
    </row>
    <row r="160" spans="1:10" ht="60">
      <c r="A160" s="53" t="s">
        <v>185</v>
      </c>
      <c r="B160" s="68" t="s">
        <v>154</v>
      </c>
      <c r="C160" s="48" t="s">
        <v>140</v>
      </c>
      <c r="D160" s="65" t="s">
        <v>38</v>
      </c>
      <c r="E160" s="95" t="s">
        <v>39</v>
      </c>
      <c r="F160" s="96">
        <f>F41/F56*100</f>
        <v>12.5</v>
      </c>
      <c r="G160" s="96">
        <f>G41/G56*100</f>
        <v>14.285714285714285</v>
      </c>
      <c r="H160" s="136">
        <v>5</v>
      </c>
      <c r="I160" s="96">
        <f t="shared" si="4"/>
        <v>1.1428571428571428</v>
      </c>
      <c r="J160" s="98"/>
    </row>
    <row r="161" spans="1:10" ht="45">
      <c r="A161" s="53" t="s">
        <v>186</v>
      </c>
      <c r="B161" s="69" t="s">
        <v>154</v>
      </c>
      <c r="C161" s="12" t="s">
        <v>140</v>
      </c>
      <c r="D161" s="66" t="s">
        <v>42</v>
      </c>
      <c r="E161" s="39" t="s">
        <v>39</v>
      </c>
      <c r="F161" s="77">
        <v>0</v>
      </c>
      <c r="G161" s="16">
        <v>0</v>
      </c>
      <c r="H161" s="79">
        <v>5</v>
      </c>
      <c r="I161" s="92">
        <v>1</v>
      </c>
      <c r="J161" s="99"/>
    </row>
    <row r="162" spans="1:10" ht="45">
      <c r="A162" s="53" t="s">
        <v>187</v>
      </c>
      <c r="B162" s="69" t="s">
        <v>154</v>
      </c>
      <c r="C162" s="12" t="s">
        <v>140</v>
      </c>
      <c r="D162" s="66" t="s">
        <v>169</v>
      </c>
      <c r="E162" s="39" t="s">
        <v>39</v>
      </c>
      <c r="F162" s="77">
        <v>100</v>
      </c>
      <c r="G162" s="16">
        <v>100</v>
      </c>
      <c r="H162" s="79">
        <v>5</v>
      </c>
      <c r="I162" s="92">
        <f t="shared" si="4"/>
        <v>1</v>
      </c>
      <c r="J162" s="99"/>
    </row>
    <row r="163" spans="1:10" ht="45">
      <c r="A163" s="53" t="s">
        <v>188</v>
      </c>
      <c r="B163" s="69" t="s">
        <v>154</v>
      </c>
      <c r="C163" s="12" t="s">
        <v>140</v>
      </c>
      <c r="D163" s="66" t="s">
        <v>44</v>
      </c>
      <c r="E163" s="39" t="s">
        <v>39</v>
      </c>
      <c r="F163" s="77">
        <v>100</v>
      </c>
      <c r="G163" s="16">
        <v>100</v>
      </c>
      <c r="H163" s="79">
        <v>5</v>
      </c>
      <c r="I163" s="92">
        <f t="shared" si="4"/>
        <v>1</v>
      </c>
      <c r="J163" s="99"/>
    </row>
    <row r="164" spans="1:10" ht="75">
      <c r="A164" s="53" t="s">
        <v>189</v>
      </c>
      <c r="B164" s="69" t="s">
        <v>154</v>
      </c>
      <c r="C164" s="12" t="s">
        <v>140</v>
      </c>
      <c r="D164" s="66" t="s">
        <v>43</v>
      </c>
      <c r="E164" s="39" t="s">
        <v>39</v>
      </c>
      <c r="F164" s="77">
        <v>100</v>
      </c>
      <c r="G164" s="16">
        <v>100</v>
      </c>
      <c r="H164" s="79">
        <v>5</v>
      </c>
      <c r="I164" s="92">
        <f t="shared" si="4"/>
        <v>1</v>
      </c>
      <c r="J164" s="99"/>
    </row>
    <row r="165" spans="1:10" ht="321.75" customHeight="1" thickBot="1">
      <c r="A165" s="53" t="s">
        <v>190</v>
      </c>
      <c r="B165" s="70" t="s">
        <v>154</v>
      </c>
      <c r="C165" s="50" t="s">
        <v>140</v>
      </c>
      <c r="D165" s="67" t="s">
        <v>41</v>
      </c>
      <c r="E165" s="101" t="s">
        <v>39</v>
      </c>
      <c r="F165" s="143">
        <v>0</v>
      </c>
      <c r="G165" s="144">
        <v>0</v>
      </c>
      <c r="H165" s="104">
        <v>5</v>
      </c>
      <c r="I165" s="105">
        <v>0</v>
      </c>
      <c r="J165" s="145"/>
    </row>
    <row r="166" spans="1:10" ht="60">
      <c r="A166" s="53" t="s">
        <v>191</v>
      </c>
      <c r="B166" s="68" t="s">
        <v>173</v>
      </c>
      <c r="C166" s="48" t="s">
        <v>142</v>
      </c>
      <c r="D166" s="65" t="s">
        <v>38</v>
      </c>
      <c r="E166" s="95" t="s">
        <v>39</v>
      </c>
      <c r="F166" s="96">
        <f>F42/F56*100</f>
        <v>12.5</v>
      </c>
      <c r="G166" s="96">
        <f>G42/G56*100</f>
        <v>14.285714285714285</v>
      </c>
      <c r="H166" s="136">
        <v>5</v>
      </c>
      <c r="I166" s="96">
        <f t="shared" si="4"/>
        <v>1.1428571428571428</v>
      </c>
      <c r="J166" s="98"/>
    </row>
    <row r="167" spans="1:10" ht="45">
      <c r="A167" s="53" t="s">
        <v>192</v>
      </c>
      <c r="B167" s="69" t="s">
        <v>173</v>
      </c>
      <c r="C167" s="12" t="s">
        <v>142</v>
      </c>
      <c r="D167" s="66" t="s">
        <v>42</v>
      </c>
      <c r="E167" s="39" t="s">
        <v>39</v>
      </c>
      <c r="F167" s="77">
        <v>0</v>
      </c>
      <c r="G167" s="16">
        <v>0</v>
      </c>
      <c r="H167" s="79">
        <v>5</v>
      </c>
      <c r="I167" s="92">
        <v>1</v>
      </c>
      <c r="J167" s="99"/>
    </row>
    <row r="168" spans="1:10" ht="45">
      <c r="A168" s="53" t="s">
        <v>193</v>
      </c>
      <c r="B168" s="69" t="s">
        <v>173</v>
      </c>
      <c r="C168" s="12" t="s">
        <v>142</v>
      </c>
      <c r="D168" s="66" t="s">
        <v>169</v>
      </c>
      <c r="E168" s="39" t="s">
        <v>39</v>
      </c>
      <c r="F168" s="77">
        <v>100</v>
      </c>
      <c r="G168" s="16">
        <v>100</v>
      </c>
      <c r="H168" s="79">
        <v>5</v>
      </c>
      <c r="I168" s="92">
        <f t="shared" si="4"/>
        <v>1</v>
      </c>
      <c r="J168" s="99"/>
    </row>
    <row r="169" spans="1:10" ht="45">
      <c r="A169" s="53" t="s">
        <v>194</v>
      </c>
      <c r="B169" s="69" t="s">
        <v>173</v>
      </c>
      <c r="C169" s="12" t="s">
        <v>142</v>
      </c>
      <c r="D169" s="66" t="s">
        <v>44</v>
      </c>
      <c r="E169" s="39" t="s">
        <v>39</v>
      </c>
      <c r="F169" s="77">
        <v>100</v>
      </c>
      <c r="G169" s="16">
        <v>100</v>
      </c>
      <c r="H169" s="79">
        <v>5</v>
      </c>
      <c r="I169" s="92">
        <f t="shared" si="4"/>
        <v>1</v>
      </c>
      <c r="J169" s="99"/>
    </row>
    <row r="170" spans="1:10" ht="75">
      <c r="A170" s="53" t="s">
        <v>195</v>
      </c>
      <c r="B170" s="69" t="s">
        <v>173</v>
      </c>
      <c r="C170" s="12" t="s">
        <v>142</v>
      </c>
      <c r="D170" s="66" t="s">
        <v>43</v>
      </c>
      <c r="E170" s="39" t="s">
        <v>39</v>
      </c>
      <c r="F170" s="77">
        <v>100</v>
      </c>
      <c r="G170" s="16">
        <v>100</v>
      </c>
      <c r="H170" s="79">
        <v>5</v>
      </c>
      <c r="I170" s="92">
        <f t="shared" si="4"/>
        <v>1</v>
      </c>
      <c r="J170" s="99"/>
    </row>
    <row r="171" spans="1:10" ht="325.5" customHeight="1" thickBot="1">
      <c r="A171" s="53" t="s">
        <v>196</v>
      </c>
      <c r="B171" s="70" t="s">
        <v>173</v>
      </c>
      <c r="C171" s="50" t="s">
        <v>142</v>
      </c>
      <c r="D171" s="67" t="s">
        <v>41</v>
      </c>
      <c r="E171" s="101" t="s">
        <v>39</v>
      </c>
      <c r="F171" s="143">
        <v>0</v>
      </c>
      <c r="G171" s="144">
        <v>0</v>
      </c>
      <c r="H171" s="104">
        <v>5</v>
      </c>
      <c r="I171" s="105">
        <v>0</v>
      </c>
      <c r="J171" s="145"/>
    </row>
    <row r="172" spans="1:10" ht="60">
      <c r="A172" s="53" t="s">
        <v>197</v>
      </c>
      <c r="B172" s="68" t="s">
        <v>156</v>
      </c>
      <c r="C172" s="48" t="s">
        <v>144</v>
      </c>
      <c r="D172" s="65" t="s">
        <v>38</v>
      </c>
      <c r="E172" s="95" t="s">
        <v>39</v>
      </c>
      <c r="F172" s="96">
        <f>F43/F56*100</f>
        <v>12.5</v>
      </c>
      <c r="G172" s="96">
        <f>G43/G56*100</f>
        <v>14.285714285714285</v>
      </c>
      <c r="H172" s="136">
        <v>5</v>
      </c>
      <c r="I172" s="96">
        <f t="shared" si="4"/>
        <v>1.1428571428571428</v>
      </c>
      <c r="J172" s="98"/>
    </row>
    <row r="173" spans="1:10" ht="45">
      <c r="A173" s="53" t="s">
        <v>198</v>
      </c>
      <c r="B173" s="69" t="s">
        <v>156</v>
      </c>
      <c r="C173" s="12" t="s">
        <v>144</v>
      </c>
      <c r="D173" s="66" t="s">
        <v>42</v>
      </c>
      <c r="E173" s="39" t="s">
        <v>39</v>
      </c>
      <c r="F173" s="77">
        <v>0</v>
      </c>
      <c r="G173" s="16">
        <v>0</v>
      </c>
      <c r="H173" s="79">
        <v>5</v>
      </c>
      <c r="I173" s="92">
        <v>1</v>
      </c>
      <c r="J173" s="99"/>
    </row>
    <row r="174" spans="1:10" ht="45">
      <c r="A174" s="53" t="s">
        <v>199</v>
      </c>
      <c r="B174" s="69" t="s">
        <v>156</v>
      </c>
      <c r="C174" s="12" t="s">
        <v>144</v>
      </c>
      <c r="D174" s="66" t="s">
        <v>169</v>
      </c>
      <c r="E174" s="39" t="s">
        <v>39</v>
      </c>
      <c r="F174" s="77">
        <v>100</v>
      </c>
      <c r="G174" s="16">
        <v>100</v>
      </c>
      <c r="H174" s="79">
        <v>5</v>
      </c>
      <c r="I174" s="92">
        <f t="shared" si="4"/>
        <v>1</v>
      </c>
      <c r="J174" s="99"/>
    </row>
    <row r="175" spans="1:10" ht="45">
      <c r="A175" s="53" t="s">
        <v>200</v>
      </c>
      <c r="B175" s="69" t="s">
        <v>156</v>
      </c>
      <c r="C175" s="12" t="s">
        <v>144</v>
      </c>
      <c r="D175" s="66" t="s">
        <v>44</v>
      </c>
      <c r="E175" s="39" t="s">
        <v>39</v>
      </c>
      <c r="F175" s="77">
        <v>100</v>
      </c>
      <c r="G175" s="16">
        <v>100</v>
      </c>
      <c r="H175" s="79">
        <v>5</v>
      </c>
      <c r="I175" s="92">
        <f t="shared" si="4"/>
        <v>1</v>
      </c>
      <c r="J175" s="99"/>
    </row>
    <row r="176" spans="1:10" ht="75">
      <c r="A176" s="53" t="s">
        <v>201</v>
      </c>
      <c r="B176" s="69" t="s">
        <v>156</v>
      </c>
      <c r="C176" s="12" t="s">
        <v>144</v>
      </c>
      <c r="D176" s="66" t="s">
        <v>43</v>
      </c>
      <c r="E176" s="39" t="s">
        <v>39</v>
      </c>
      <c r="F176" s="77">
        <v>100</v>
      </c>
      <c r="G176" s="16">
        <v>100</v>
      </c>
      <c r="H176" s="79">
        <v>5</v>
      </c>
      <c r="I176" s="92">
        <f t="shared" si="4"/>
        <v>1</v>
      </c>
      <c r="J176" s="99"/>
    </row>
    <row r="177" spans="1:10" ht="324" customHeight="1" thickBot="1">
      <c r="A177" s="53" t="s">
        <v>202</v>
      </c>
      <c r="B177" s="70" t="s">
        <v>156</v>
      </c>
      <c r="C177" s="50" t="s">
        <v>144</v>
      </c>
      <c r="D177" s="67" t="s">
        <v>41</v>
      </c>
      <c r="E177" s="101" t="s">
        <v>39</v>
      </c>
      <c r="F177" s="143">
        <v>0</v>
      </c>
      <c r="G177" s="144">
        <v>0</v>
      </c>
      <c r="H177" s="104">
        <v>5</v>
      </c>
      <c r="I177" s="105">
        <v>0</v>
      </c>
      <c r="J177" s="145"/>
    </row>
    <row r="178" spans="1:10" ht="60">
      <c r="A178" s="53" t="s">
        <v>203</v>
      </c>
      <c r="B178" s="68" t="s">
        <v>157</v>
      </c>
      <c r="C178" s="48" t="s">
        <v>134</v>
      </c>
      <c r="D178" s="65" t="s">
        <v>38</v>
      </c>
      <c r="E178" s="95" t="s">
        <v>39</v>
      </c>
      <c r="F178" s="96">
        <f>F44/F56*100</f>
        <v>20.833333333333336</v>
      </c>
      <c r="G178" s="96">
        <f>G44/G56*100</f>
        <v>21.428571428571427</v>
      </c>
      <c r="H178" s="136">
        <v>5</v>
      </c>
      <c r="I178" s="96">
        <f t="shared" si="4"/>
        <v>1.0285714285714285</v>
      </c>
      <c r="J178" s="98"/>
    </row>
    <row r="179" spans="1:10" ht="45">
      <c r="A179" s="53" t="s">
        <v>204</v>
      </c>
      <c r="B179" s="69" t="s">
        <v>157</v>
      </c>
      <c r="C179" s="12" t="s">
        <v>134</v>
      </c>
      <c r="D179" s="66" t="s">
        <v>42</v>
      </c>
      <c r="E179" s="39" t="s">
        <v>39</v>
      </c>
      <c r="F179" s="77">
        <v>0</v>
      </c>
      <c r="G179" s="16">
        <v>0</v>
      </c>
      <c r="H179" s="79">
        <v>5</v>
      </c>
      <c r="I179" s="92">
        <v>1</v>
      </c>
      <c r="J179" s="99"/>
    </row>
    <row r="180" spans="1:10" ht="45">
      <c r="A180" s="53" t="s">
        <v>205</v>
      </c>
      <c r="B180" s="69" t="s">
        <v>157</v>
      </c>
      <c r="C180" s="12" t="s">
        <v>134</v>
      </c>
      <c r="D180" s="66" t="s">
        <v>169</v>
      </c>
      <c r="E180" s="39" t="s">
        <v>39</v>
      </c>
      <c r="F180" s="77">
        <v>100</v>
      </c>
      <c r="G180" s="16">
        <v>100</v>
      </c>
      <c r="H180" s="79">
        <v>5</v>
      </c>
      <c r="I180" s="92">
        <f t="shared" si="4"/>
        <v>1</v>
      </c>
      <c r="J180" s="99"/>
    </row>
    <row r="181" spans="1:10" ht="45">
      <c r="A181" s="53" t="s">
        <v>206</v>
      </c>
      <c r="B181" s="69" t="s">
        <v>157</v>
      </c>
      <c r="C181" s="12" t="s">
        <v>134</v>
      </c>
      <c r="D181" s="66" t="s">
        <v>44</v>
      </c>
      <c r="E181" s="39" t="s">
        <v>39</v>
      </c>
      <c r="F181" s="77">
        <v>100</v>
      </c>
      <c r="G181" s="16">
        <v>100</v>
      </c>
      <c r="H181" s="79">
        <v>5</v>
      </c>
      <c r="I181" s="92">
        <f t="shared" si="4"/>
        <v>1</v>
      </c>
      <c r="J181" s="99"/>
    </row>
    <row r="182" spans="1:10" ht="75">
      <c r="A182" s="53" t="s">
        <v>207</v>
      </c>
      <c r="B182" s="69" t="s">
        <v>157</v>
      </c>
      <c r="C182" s="12" t="s">
        <v>134</v>
      </c>
      <c r="D182" s="66" t="s">
        <v>43</v>
      </c>
      <c r="E182" s="39" t="s">
        <v>39</v>
      </c>
      <c r="F182" s="77">
        <v>100</v>
      </c>
      <c r="G182" s="16">
        <v>100</v>
      </c>
      <c r="H182" s="79">
        <v>5</v>
      </c>
      <c r="I182" s="92">
        <f t="shared" si="4"/>
        <v>1</v>
      </c>
      <c r="J182" s="99"/>
    </row>
    <row r="183" spans="1:10" ht="335.25" customHeight="1" thickBot="1">
      <c r="A183" s="53" t="s">
        <v>208</v>
      </c>
      <c r="B183" s="70" t="s">
        <v>157</v>
      </c>
      <c r="C183" s="50" t="s">
        <v>134</v>
      </c>
      <c r="D183" s="67" t="s">
        <v>41</v>
      </c>
      <c r="E183" s="101" t="s">
        <v>39</v>
      </c>
      <c r="F183" s="143">
        <v>0</v>
      </c>
      <c r="G183" s="144">
        <v>0</v>
      </c>
      <c r="H183" s="104">
        <v>5</v>
      </c>
      <c r="I183" s="105">
        <v>0</v>
      </c>
      <c r="J183" s="145"/>
    </row>
    <row r="184" spans="1:10" ht="60">
      <c r="A184" s="53" t="s">
        <v>209</v>
      </c>
      <c r="B184" s="68" t="s">
        <v>158</v>
      </c>
      <c r="C184" s="48" t="s">
        <v>170</v>
      </c>
      <c r="D184" s="65" t="s">
        <v>38</v>
      </c>
      <c r="E184" s="95" t="s">
        <v>39</v>
      </c>
      <c r="F184" s="96">
        <f>F45/F56*100</f>
        <v>20.833333333333336</v>
      </c>
      <c r="G184" s="96">
        <f>G45/G56*100</f>
        <v>21.428571428571427</v>
      </c>
      <c r="H184" s="136">
        <v>5</v>
      </c>
      <c r="I184" s="96">
        <f t="shared" si="4"/>
        <v>1.0285714285714285</v>
      </c>
      <c r="J184" s="98"/>
    </row>
    <row r="185" spans="1:10" ht="45">
      <c r="A185" s="53" t="s">
        <v>210</v>
      </c>
      <c r="B185" s="69" t="s">
        <v>158</v>
      </c>
      <c r="C185" s="12" t="s">
        <v>170</v>
      </c>
      <c r="D185" s="66" t="s">
        <v>42</v>
      </c>
      <c r="E185" s="39" t="s">
        <v>39</v>
      </c>
      <c r="F185" s="77">
        <v>0</v>
      </c>
      <c r="G185" s="16">
        <v>0</v>
      </c>
      <c r="H185" s="79">
        <v>5</v>
      </c>
      <c r="I185" s="92">
        <v>1</v>
      </c>
      <c r="J185" s="99"/>
    </row>
    <row r="186" spans="1:10" ht="45">
      <c r="A186" s="53" t="s">
        <v>211</v>
      </c>
      <c r="B186" s="69" t="s">
        <v>158</v>
      </c>
      <c r="C186" s="12" t="s">
        <v>170</v>
      </c>
      <c r="D186" s="66" t="s">
        <v>169</v>
      </c>
      <c r="E186" s="39" t="s">
        <v>39</v>
      </c>
      <c r="F186" s="77">
        <v>100</v>
      </c>
      <c r="G186" s="16">
        <v>100</v>
      </c>
      <c r="H186" s="79">
        <v>5</v>
      </c>
      <c r="I186" s="92">
        <f t="shared" si="4"/>
        <v>1</v>
      </c>
      <c r="J186" s="99"/>
    </row>
    <row r="187" spans="1:10" ht="45">
      <c r="A187" s="53" t="s">
        <v>212</v>
      </c>
      <c r="B187" s="69" t="s">
        <v>158</v>
      </c>
      <c r="C187" s="12" t="s">
        <v>170</v>
      </c>
      <c r="D187" s="66" t="s">
        <v>44</v>
      </c>
      <c r="E187" s="39" t="s">
        <v>39</v>
      </c>
      <c r="F187" s="77">
        <v>100</v>
      </c>
      <c r="G187" s="16">
        <v>100</v>
      </c>
      <c r="H187" s="79">
        <v>5</v>
      </c>
      <c r="I187" s="92">
        <f t="shared" si="4"/>
        <v>1</v>
      </c>
      <c r="J187" s="99"/>
    </row>
    <row r="188" spans="1:10" ht="75">
      <c r="A188" s="53" t="s">
        <v>213</v>
      </c>
      <c r="B188" s="69" t="s">
        <v>158</v>
      </c>
      <c r="C188" s="12" t="s">
        <v>170</v>
      </c>
      <c r="D188" s="66" t="s">
        <v>43</v>
      </c>
      <c r="E188" s="39" t="s">
        <v>39</v>
      </c>
      <c r="F188" s="77">
        <v>100</v>
      </c>
      <c r="G188" s="16">
        <v>100</v>
      </c>
      <c r="H188" s="79">
        <v>5</v>
      </c>
      <c r="I188" s="92">
        <f t="shared" si="4"/>
        <v>1</v>
      </c>
      <c r="J188" s="99"/>
    </row>
    <row r="189" spans="1:10" ht="325.5" customHeight="1" thickBot="1">
      <c r="A189" s="53" t="s">
        <v>214</v>
      </c>
      <c r="B189" s="70" t="s">
        <v>158</v>
      </c>
      <c r="C189" s="50" t="s">
        <v>170</v>
      </c>
      <c r="D189" s="67" t="s">
        <v>41</v>
      </c>
      <c r="E189" s="101" t="s">
        <v>39</v>
      </c>
      <c r="F189" s="143">
        <v>0</v>
      </c>
      <c r="G189" s="144">
        <v>0</v>
      </c>
      <c r="H189" s="104">
        <v>5</v>
      </c>
      <c r="I189" s="105">
        <v>0</v>
      </c>
      <c r="J189" s="145"/>
    </row>
    <row r="190" spans="1:10" ht="60">
      <c r="A190" s="53" t="s">
        <v>215</v>
      </c>
      <c r="B190" s="68" t="s">
        <v>159</v>
      </c>
      <c r="C190" s="48" t="s">
        <v>171</v>
      </c>
      <c r="D190" s="65" t="s">
        <v>38</v>
      </c>
      <c r="E190" s="95" t="s">
        <v>39</v>
      </c>
      <c r="F190" s="96">
        <f>F46/F56*100</f>
        <v>20.833333333333336</v>
      </c>
      <c r="G190" s="96">
        <f>G46/G56*100</f>
        <v>21.428571428571427</v>
      </c>
      <c r="H190" s="136">
        <v>5</v>
      </c>
      <c r="I190" s="96">
        <f t="shared" si="4"/>
        <v>1.0285714285714285</v>
      </c>
      <c r="J190" s="98"/>
    </row>
    <row r="191" spans="1:10" ht="45">
      <c r="A191" s="53" t="s">
        <v>216</v>
      </c>
      <c r="B191" s="69" t="s">
        <v>159</v>
      </c>
      <c r="C191" s="12" t="s">
        <v>171</v>
      </c>
      <c r="D191" s="66" t="s">
        <v>42</v>
      </c>
      <c r="E191" s="39" t="s">
        <v>39</v>
      </c>
      <c r="F191" s="77">
        <v>0</v>
      </c>
      <c r="G191" s="16">
        <v>0</v>
      </c>
      <c r="H191" s="79">
        <v>5</v>
      </c>
      <c r="I191" s="92">
        <v>1</v>
      </c>
      <c r="J191" s="99"/>
    </row>
    <row r="192" spans="1:10" ht="45">
      <c r="A192" s="53" t="s">
        <v>217</v>
      </c>
      <c r="B192" s="69" t="s">
        <v>159</v>
      </c>
      <c r="C192" s="12" t="s">
        <v>171</v>
      </c>
      <c r="D192" s="66" t="s">
        <v>169</v>
      </c>
      <c r="E192" s="39" t="s">
        <v>39</v>
      </c>
      <c r="F192" s="77">
        <v>100</v>
      </c>
      <c r="G192" s="16">
        <v>100</v>
      </c>
      <c r="H192" s="79">
        <v>5</v>
      </c>
      <c r="I192" s="92">
        <f t="shared" si="4"/>
        <v>1</v>
      </c>
      <c r="J192" s="99"/>
    </row>
    <row r="193" spans="1:10" ht="45">
      <c r="A193" s="53" t="s">
        <v>218</v>
      </c>
      <c r="B193" s="69" t="s">
        <v>159</v>
      </c>
      <c r="C193" s="12" t="s">
        <v>171</v>
      </c>
      <c r="D193" s="66" t="s">
        <v>44</v>
      </c>
      <c r="E193" s="39" t="s">
        <v>39</v>
      </c>
      <c r="F193" s="77">
        <v>100</v>
      </c>
      <c r="G193" s="16">
        <v>100</v>
      </c>
      <c r="H193" s="79">
        <v>5</v>
      </c>
      <c r="I193" s="92">
        <f t="shared" si="4"/>
        <v>1</v>
      </c>
      <c r="J193" s="99"/>
    </row>
    <row r="194" spans="1:10" ht="75">
      <c r="A194" s="53" t="s">
        <v>219</v>
      </c>
      <c r="B194" s="69" t="s">
        <v>159</v>
      </c>
      <c r="C194" s="12" t="s">
        <v>171</v>
      </c>
      <c r="D194" s="66" t="s">
        <v>43</v>
      </c>
      <c r="E194" s="39" t="s">
        <v>39</v>
      </c>
      <c r="F194" s="77">
        <v>100</v>
      </c>
      <c r="G194" s="16">
        <v>100</v>
      </c>
      <c r="H194" s="79">
        <v>5</v>
      </c>
      <c r="I194" s="92">
        <f t="shared" si="4"/>
        <v>1</v>
      </c>
      <c r="J194" s="99"/>
    </row>
    <row r="195" spans="1:10" ht="327" customHeight="1" thickBot="1">
      <c r="A195" s="53" t="s">
        <v>220</v>
      </c>
      <c r="B195" s="70" t="s">
        <v>159</v>
      </c>
      <c r="C195" s="50" t="s">
        <v>171</v>
      </c>
      <c r="D195" s="67" t="s">
        <v>41</v>
      </c>
      <c r="E195" s="101" t="s">
        <v>39</v>
      </c>
      <c r="F195" s="143">
        <v>0</v>
      </c>
      <c r="G195" s="144">
        <v>0</v>
      </c>
      <c r="H195" s="104">
        <v>5</v>
      </c>
      <c r="I195" s="105">
        <v>0</v>
      </c>
      <c r="J195" s="145"/>
    </row>
    <row r="196" spans="1:10" ht="60">
      <c r="A196" s="53" t="s">
        <v>221</v>
      </c>
      <c r="B196" s="68" t="s">
        <v>160</v>
      </c>
      <c r="C196" s="48" t="s">
        <v>140</v>
      </c>
      <c r="D196" s="65" t="s">
        <v>38</v>
      </c>
      <c r="E196" s="95" t="s">
        <v>39</v>
      </c>
      <c r="F196" s="96">
        <f>F47/F56*100</f>
        <v>20.833333333333336</v>
      </c>
      <c r="G196" s="96">
        <f>G47/G56*100</f>
        <v>21.428571428571427</v>
      </c>
      <c r="H196" s="136">
        <v>5</v>
      </c>
      <c r="I196" s="96">
        <f t="shared" si="4"/>
        <v>1.0285714285714285</v>
      </c>
      <c r="J196" s="98"/>
    </row>
    <row r="197" spans="1:10" ht="45">
      <c r="A197" s="53" t="s">
        <v>222</v>
      </c>
      <c r="B197" s="69" t="s">
        <v>160</v>
      </c>
      <c r="C197" s="12" t="s">
        <v>140</v>
      </c>
      <c r="D197" s="66" t="s">
        <v>42</v>
      </c>
      <c r="E197" s="39" t="s">
        <v>39</v>
      </c>
      <c r="F197" s="77">
        <v>0</v>
      </c>
      <c r="G197" s="16">
        <v>0</v>
      </c>
      <c r="H197" s="79">
        <v>5</v>
      </c>
      <c r="I197" s="92">
        <v>1</v>
      </c>
      <c r="J197" s="99"/>
    </row>
    <row r="198" spans="1:10" ht="45">
      <c r="A198" s="53" t="s">
        <v>223</v>
      </c>
      <c r="B198" s="69" t="s">
        <v>160</v>
      </c>
      <c r="C198" s="12" t="s">
        <v>140</v>
      </c>
      <c r="D198" s="66" t="s">
        <v>169</v>
      </c>
      <c r="E198" s="39" t="s">
        <v>39</v>
      </c>
      <c r="F198" s="77">
        <v>100</v>
      </c>
      <c r="G198" s="16">
        <v>100</v>
      </c>
      <c r="H198" s="79">
        <v>5</v>
      </c>
      <c r="I198" s="92">
        <f t="shared" si="4"/>
        <v>1</v>
      </c>
      <c r="J198" s="99"/>
    </row>
    <row r="199" spans="1:10" ht="45">
      <c r="A199" s="53" t="s">
        <v>224</v>
      </c>
      <c r="B199" s="69" t="s">
        <v>160</v>
      </c>
      <c r="C199" s="12" t="s">
        <v>140</v>
      </c>
      <c r="D199" s="66" t="s">
        <v>44</v>
      </c>
      <c r="E199" s="39" t="s">
        <v>39</v>
      </c>
      <c r="F199" s="77">
        <v>100</v>
      </c>
      <c r="G199" s="16">
        <v>100</v>
      </c>
      <c r="H199" s="79">
        <v>5</v>
      </c>
      <c r="I199" s="92">
        <f aca="true" t="shared" si="5" ref="I199:I248">G199/F199</f>
        <v>1</v>
      </c>
      <c r="J199" s="99"/>
    </row>
    <row r="200" spans="1:10" ht="75">
      <c r="A200" s="53" t="s">
        <v>225</v>
      </c>
      <c r="B200" s="69" t="s">
        <v>160</v>
      </c>
      <c r="C200" s="12" t="s">
        <v>140</v>
      </c>
      <c r="D200" s="66" t="s">
        <v>43</v>
      </c>
      <c r="E200" s="39" t="s">
        <v>39</v>
      </c>
      <c r="F200" s="77">
        <v>100</v>
      </c>
      <c r="G200" s="16">
        <v>100</v>
      </c>
      <c r="H200" s="79">
        <v>5</v>
      </c>
      <c r="I200" s="92">
        <f t="shared" si="5"/>
        <v>1</v>
      </c>
      <c r="J200" s="99"/>
    </row>
    <row r="201" spans="1:10" ht="325.5" customHeight="1" thickBot="1">
      <c r="A201" s="53" t="s">
        <v>226</v>
      </c>
      <c r="B201" s="70" t="s">
        <v>160</v>
      </c>
      <c r="C201" s="50" t="s">
        <v>140</v>
      </c>
      <c r="D201" s="67" t="s">
        <v>41</v>
      </c>
      <c r="E201" s="101" t="s">
        <v>39</v>
      </c>
      <c r="F201" s="143">
        <v>0</v>
      </c>
      <c r="G201" s="144">
        <v>0</v>
      </c>
      <c r="H201" s="104">
        <v>5</v>
      </c>
      <c r="I201" s="105">
        <v>0</v>
      </c>
      <c r="J201" s="145"/>
    </row>
    <row r="202" spans="1:10" ht="60">
      <c r="A202" s="53" t="s">
        <v>227</v>
      </c>
      <c r="B202" s="68" t="s">
        <v>161</v>
      </c>
      <c r="C202" s="48" t="s">
        <v>142</v>
      </c>
      <c r="D202" s="65" t="s">
        <v>38</v>
      </c>
      <c r="E202" s="95" t="s">
        <v>39</v>
      </c>
      <c r="F202" s="96">
        <f>F48/F56*100</f>
        <v>20.833333333333336</v>
      </c>
      <c r="G202" s="96">
        <f>G48/G56*100</f>
        <v>21.428571428571427</v>
      </c>
      <c r="H202" s="136">
        <v>5</v>
      </c>
      <c r="I202" s="96">
        <f t="shared" si="5"/>
        <v>1.0285714285714285</v>
      </c>
      <c r="J202" s="98"/>
    </row>
    <row r="203" spans="1:10" ht="45">
      <c r="A203" s="53" t="s">
        <v>228</v>
      </c>
      <c r="B203" s="69" t="s">
        <v>161</v>
      </c>
      <c r="C203" s="12" t="s">
        <v>142</v>
      </c>
      <c r="D203" s="66" t="s">
        <v>42</v>
      </c>
      <c r="E203" s="39" t="s">
        <v>39</v>
      </c>
      <c r="F203" s="77">
        <v>0</v>
      </c>
      <c r="G203" s="16">
        <v>0</v>
      </c>
      <c r="H203" s="79">
        <v>5</v>
      </c>
      <c r="I203" s="92">
        <v>1</v>
      </c>
      <c r="J203" s="99"/>
    </row>
    <row r="204" spans="1:10" ht="45">
      <c r="A204" s="53" t="s">
        <v>229</v>
      </c>
      <c r="B204" s="69" t="s">
        <v>161</v>
      </c>
      <c r="C204" s="12" t="s">
        <v>142</v>
      </c>
      <c r="D204" s="66" t="s">
        <v>169</v>
      </c>
      <c r="E204" s="39" t="s">
        <v>39</v>
      </c>
      <c r="F204" s="77">
        <v>100</v>
      </c>
      <c r="G204" s="16">
        <v>100</v>
      </c>
      <c r="H204" s="79">
        <v>5</v>
      </c>
      <c r="I204" s="92">
        <f t="shared" si="5"/>
        <v>1</v>
      </c>
      <c r="J204" s="99"/>
    </row>
    <row r="205" spans="1:10" ht="45">
      <c r="A205" s="53" t="s">
        <v>230</v>
      </c>
      <c r="B205" s="69" t="s">
        <v>161</v>
      </c>
      <c r="C205" s="12" t="s">
        <v>142</v>
      </c>
      <c r="D205" s="66" t="s">
        <v>44</v>
      </c>
      <c r="E205" s="39" t="s">
        <v>39</v>
      </c>
      <c r="F205" s="77">
        <v>100</v>
      </c>
      <c r="G205" s="16">
        <v>100</v>
      </c>
      <c r="H205" s="79">
        <v>5</v>
      </c>
      <c r="I205" s="92">
        <f t="shared" si="5"/>
        <v>1</v>
      </c>
      <c r="J205" s="99"/>
    </row>
    <row r="206" spans="1:10" ht="75">
      <c r="A206" s="53" t="s">
        <v>231</v>
      </c>
      <c r="B206" s="69" t="s">
        <v>161</v>
      </c>
      <c r="C206" s="12" t="s">
        <v>142</v>
      </c>
      <c r="D206" s="66" t="s">
        <v>43</v>
      </c>
      <c r="E206" s="39" t="s">
        <v>39</v>
      </c>
      <c r="F206" s="77">
        <v>100</v>
      </c>
      <c r="G206" s="16">
        <v>100</v>
      </c>
      <c r="H206" s="79">
        <v>5</v>
      </c>
      <c r="I206" s="92">
        <f t="shared" si="5"/>
        <v>1</v>
      </c>
      <c r="J206" s="99"/>
    </row>
    <row r="207" spans="1:10" ht="324" customHeight="1" thickBot="1">
      <c r="A207" s="53" t="s">
        <v>232</v>
      </c>
      <c r="B207" s="70" t="s">
        <v>161</v>
      </c>
      <c r="C207" s="50" t="s">
        <v>142</v>
      </c>
      <c r="D207" s="67" t="s">
        <v>41</v>
      </c>
      <c r="E207" s="101" t="s">
        <v>39</v>
      </c>
      <c r="F207" s="143">
        <v>0</v>
      </c>
      <c r="G207" s="144">
        <v>0</v>
      </c>
      <c r="H207" s="104">
        <v>5</v>
      </c>
      <c r="I207" s="105">
        <v>0</v>
      </c>
      <c r="J207" s="145"/>
    </row>
    <row r="208" spans="1:10" ht="60">
      <c r="A208" s="53" t="s">
        <v>233</v>
      </c>
      <c r="B208" s="68" t="s">
        <v>162</v>
      </c>
      <c r="C208" s="48" t="s">
        <v>172</v>
      </c>
      <c r="D208" s="65" t="s">
        <v>38</v>
      </c>
      <c r="E208" s="95" t="s">
        <v>39</v>
      </c>
      <c r="F208" s="96">
        <f>F49/F56*100</f>
        <v>20.833333333333336</v>
      </c>
      <c r="G208" s="96">
        <f>G49/G56*100</f>
        <v>21.428571428571427</v>
      </c>
      <c r="H208" s="136">
        <v>5</v>
      </c>
      <c r="I208" s="96">
        <f t="shared" si="5"/>
        <v>1.0285714285714285</v>
      </c>
      <c r="J208" s="98"/>
    </row>
    <row r="209" spans="1:10" ht="45">
      <c r="A209" s="53" t="s">
        <v>234</v>
      </c>
      <c r="B209" s="69" t="s">
        <v>162</v>
      </c>
      <c r="C209" s="12" t="s">
        <v>172</v>
      </c>
      <c r="D209" s="66" t="s">
        <v>42</v>
      </c>
      <c r="E209" s="39" t="s">
        <v>39</v>
      </c>
      <c r="F209" s="77">
        <v>0</v>
      </c>
      <c r="G209" s="16">
        <v>0</v>
      </c>
      <c r="H209" s="79">
        <v>5</v>
      </c>
      <c r="I209" s="92">
        <v>1</v>
      </c>
      <c r="J209" s="99"/>
    </row>
    <row r="210" spans="1:10" ht="45">
      <c r="A210" s="53" t="s">
        <v>235</v>
      </c>
      <c r="B210" s="69" t="s">
        <v>162</v>
      </c>
      <c r="C210" s="12" t="s">
        <v>172</v>
      </c>
      <c r="D210" s="66" t="s">
        <v>169</v>
      </c>
      <c r="E210" s="39" t="s">
        <v>39</v>
      </c>
      <c r="F210" s="77">
        <v>100</v>
      </c>
      <c r="G210" s="16">
        <v>100</v>
      </c>
      <c r="H210" s="79">
        <v>5</v>
      </c>
      <c r="I210" s="92">
        <f t="shared" si="5"/>
        <v>1</v>
      </c>
      <c r="J210" s="99"/>
    </row>
    <row r="211" spans="1:10" ht="45">
      <c r="A211" s="53" t="s">
        <v>236</v>
      </c>
      <c r="B211" s="69" t="s">
        <v>162</v>
      </c>
      <c r="C211" s="12" t="s">
        <v>172</v>
      </c>
      <c r="D211" s="66" t="s">
        <v>44</v>
      </c>
      <c r="E211" s="39" t="s">
        <v>39</v>
      </c>
      <c r="F211" s="77">
        <v>100</v>
      </c>
      <c r="G211" s="16">
        <v>100</v>
      </c>
      <c r="H211" s="79">
        <v>5</v>
      </c>
      <c r="I211" s="92">
        <f t="shared" si="5"/>
        <v>1</v>
      </c>
      <c r="J211" s="99"/>
    </row>
    <row r="212" spans="1:10" ht="75">
      <c r="A212" s="53" t="s">
        <v>237</v>
      </c>
      <c r="B212" s="69" t="s">
        <v>162</v>
      </c>
      <c r="C212" s="12" t="s">
        <v>172</v>
      </c>
      <c r="D212" s="66" t="s">
        <v>43</v>
      </c>
      <c r="E212" s="39" t="s">
        <v>39</v>
      </c>
      <c r="F212" s="77">
        <v>100</v>
      </c>
      <c r="G212" s="16">
        <v>100</v>
      </c>
      <c r="H212" s="79">
        <v>5</v>
      </c>
      <c r="I212" s="92">
        <f t="shared" si="5"/>
        <v>1</v>
      </c>
      <c r="J212" s="99"/>
    </row>
    <row r="213" spans="1:10" ht="321" customHeight="1" thickBot="1">
      <c r="A213" s="53" t="s">
        <v>238</v>
      </c>
      <c r="B213" s="70" t="s">
        <v>162</v>
      </c>
      <c r="C213" s="50" t="s">
        <v>172</v>
      </c>
      <c r="D213" s="67" t="s">
        <v>41</v>
      </c>
      <c r="E213" s="101" t="s">
        <v>39</v>
      </c>
      <c r="F213" s="143">
        <v>0</v>
      </c>
      <c r="G213" s="144">
        <v>0</v>
      </c>
      <c r="H213" s="104">
        <v>5</v>
      </c>
      <c r="I213" s="105">
        <v>0</v>
      </c>
      <c r="J213" s="145"/>
    </row>
    <row r="214" spans="1:10" ht="60">
      <c r="A214" s="53" t="s">
        <v>239</v>
      </c>
      <c r="B214" s="68" t="s">
        <v>163</v>
      </c>
      <c r="C214" s="48" t="s">
        <v>134</v>
      </c>
      <c r="D214" s="65" t="s">
        <v>38</v>
      </c>
      <c r="E214" s="95" t="s">
        <v>39</v>
      </c>
      <c r="F214" s="96">
        <f>F50/F56*100</f>
        <v>25</v>
      </c>
      <c r="G214" s="96">
        <f>G50/G56*100</f>
        <v>26.190476190476193</v>
      </c>
      <c r="H214" s="136">
        <v>5</v>
      </c>
      <c r="I214" s="96">
        <f t="shared" si="5"/>
        <v>1.0476190476190477</v>
      </c>
      <c r="J214" s="98"/>
    </row>
    <row r="215" spans="1:10" ht="45">
      <c r="A215" s="53" t="s">
        <v>240</v>
      </c>
      <c r="B215" s="69" t="s">
        <v>163</v>
      </c>
      <c r="C215" s="12" t="s">
        <v>134</v>
      </c>
      <c r="D215" s="66" t="s">
        <v>42</v>
      </c>
      <c r="E215" s="39" t="s">
        <v>39</v>
      </c>
      <c r="F215" s="77">
        <v>0</v>
      </c>
      <c r="G215" s="16">
        <v>0</v>
      </c>
      <c r="H215" s="79">
        <v>5</v>
      </c>
      <c r="I215" s="92">
        <v>1</v>
      </c>
      <c r="J215" s="99"/>
    </row>
    <row r="216" spans="1:10" ht="45">
      <c r="A216" s="53" t="s">
        <v>241</v>
      </c>
      <c r="B216" s="69" t="s">
        <v>163</v>
      </c>
      <c r="C216" s="12" t="s">
        <v>134</v>
      </c>
      <c r="D216" s="66" t="s">
        <v>169</v>
      </c>
      <c r="E216" s="39" t="s">
        <v>39</v>
      </c>
      <c r="F216" s="77">
        <v>100</v>
      </c>
      <c r="G216" s="16">
        <v>100</v>
      </c>
      <c r="H216" s="79">
        <v>5</v>
      </c>
      <c r="I216" s="92">
        <f t="shared" si="5"/>
        <v>1</v>
      </c>
      <c r="J216" s="99"/>
    </row>
    <row r="217" spans="1:10" ht="45">
      <c r="A217" s="53" t="s">
        <v>242</v>
      </c>
      <c r="B217" s="69" t="s">
        <v>163</v>
      </c>
      <c r="C217" s="12" t="s">
        <v>134</v>
      </c>
      <c r="D217" s="66" t="s">
        <v>44</v>
      </c>
      <c r="E217" s="39" t="s">
        <v>39</v>
      </c>
      <c r="F217" s="77">
        <v>100</v>
      </c>
      <c r="G217" s="16">
        <v>100</v>
      </c>
      <c r="H217" s="79">
        <v>5</v>
      </c>
      <c r="I217" s="92">
        <f t="shared" si="5"/>
        <v>1</v>
      </c>
      <c r="J217" s="99"/>
    </row>
    <row r="218" spans="1:10" ht="75">
      <c r="A218" s="53" t="s">
        <v>243</v>
      </c>
      <c r="B218" s="69" t="s">
        <v>163</v>
      </c>
      <c r="C218" s="12" t="s">
        <v>134</v>
      </c>
      <c r="D218" s="66" t="s">
        <v>43</v>
      </c>
      <c r="E218" s="39" t="s">
        <v>39</v>
      </c>
      <c r="F218" s="77">
        <v>100</v>
      </c>
      <c r="G218" s="16">
        <v>100</v>
      </c>
      <c r="H218" s="79">
        <v>5</v>
      </c>
      <c r="I218" s="92">
        <f t="shared" si="5"/>
        <v>1</v>
      </c>
      <c r="J218" s="99"/>
    </row>
    <row r="219" spans="1:10" ht="325.5" customHeight="1" thickBot="1">
      <c r="A219" s="53" t="s">
        <v>244</v>
      </c>
      <c r="B219" s="70" t="s">
        <v>163</v>
      </c>
      <c r="C219" s="50" t="s">
        <v>134</v>
      </c>
      <c r="D219" s="67" t="s">
        <v>41</v>
      </c>
      <c r="E219" s="101" t="s">
        <v>39</v>
      </c>
      <c r="F219" s="143">
        <v>0</v>
      </c>
      <c r="G219" s="144">
        <v>0</v>
      </c>
      <c r="H219" s="104">
        <v>5</v>
      </c>
      <c r="I219" s="105">
        <v>0</v>
      </c>
      <c r="J219" s="145"/>
    </row>
    <row r="220" spans="1:10" ht="60">
      <c r="A220" s="53" t="s">
        <v>245</v>
      </c>
      <c r="B220" s="68" t="s">
        <v>164</v>
      </c>
      <c r="C220" s="48" t="s">
        <v>170</v>
      </c>
      <c r="D220" s="65" t="s">
        <v>38</v>
      </c>
      <c r="E220" s="95" t="s">
        <v>39</v>
      </c>
      <c r="F220" s="96">
        <f>F51/F56*100</f>
        <v>25</v>
      </c>
      <c r="G220" s="96">
        <f>G51/G56*100</f>
        <v>26.190476190476193</v>
      </c>
      <c r="H220" s="136">
        <v>5</v>
      </c>
      <c r="I220" s="96">
        <f t="shared" si="5"/>
        <v>1.0476190476190477</v>
      </c>
      <c r="J220" s="98"/>
    </row>
    <row r="221" spans="1:10" ht="45">
      <c r="A221" s="53" t="s">
        <v>246</v>
      </c>
      <c r="B221" s="69" t="s">
        <v>164</v>
      </c>
      <c r="C221" s="12" t="s">
        <v>170</v>
      </c>
      <c r="D221" s="66" t="s">
        <v>42</v>
      </c>
      <c r="E221" s="39" t="s">
        <v>39</v>
      </c>
      <c r="F221" s="77">
        <v>0</v>
      </c>
      <c r="G221" s="16">
        <v>0</v>
      </c>
      <c r="H221" s="79">
        <v>5</v>
      </c>
      <c r="I221" s="92">
        <v>1</v>
      </c>
      <c r="J221" s="99"/>
    </row>
    <row r="222" spans="1:10" ht="45">
      <c r="A222" s="53" t="s">
        <v>247</v>
      </c>
      <c r="B222" s="69" t="s">
        <v>164</v>
      </c>
      <c r="C222" s="12" t="s">
        <v>170</v>
      </c>
      <c r="D222" s="66" t="s">
        <v>169</v>
      </c>
      <c r="E222" s="39" t="s">
        <v>39</v>
      </c>
      <c r="F222" s="77">
        <v>100</v>
      </c>
      <c r="G222" s="16">
        <v>100</v>
      </c>
      <c r="H222" s="79">
        <v>5</v>
      </c>
      <c r="I222" s="92">
        <f t="shared" si="5"/>
        <v>1</v>
      </c>
      <c r="J222" s="99"/>
    </row>
    <row r="223" spans="1:10" ht="45">
      <c r="A223" s="53" t="s">
        <v>248</v>
      </c>
      <c r="B223" s="69" t="s">
        <v>164</v>
      </c>
      <c r="C223" s="12" t="s">
        <v>170</v>
      </c>
      <c r="D223" s="66" t="s">
        <v>44</v>
      </c>
      <c r="E223" s="39" t="s">
        <v>39</v>
      </c>
      <c r="F223" s="77">
        <v>100</v>
      </c>
      <c r="G223" s="16">
        <v>100</v>
      </c>
      <c r="H223" s="79">
        <v>5</v>
      </c>
      <c r="I223" s="92">
        <f t="shared" si="5"/>
        <v>1</v>
      </c>
      <c r="J223" s="99"/>
    </row>
    <row r="224" spans="1:10" ht="75">
      <c r="A224" s="53" t="s">
        <v>249</v>
      </c>
      <c r="B224" s="69" t="s">
        <v>164</v>
      </c>
      <c r="C224" s="12" t="s">
        <v>170</v>
      </c>
      <c r="D224" s="66" t="s">
        <v>43</v>
      </c>
      <c r="E224" s="39" t="s">
        <v>39</v>
      </c>
      <c r="F224" s="77">
        <v>100</v>
      </c>
      <c r="G224" s="16">
        <v>100</v>
      </c>
      <c r="H224" s="79">
        <v>5</v>
      </c>
      <c r="I224" s="92">
        <f t="shared" si="5"/>
        <v>1</v>
      </c>
      <c r="J224" s="99"/>
    </row>
    <row r="225" spans="1:10" ht="324" customHeight="1" thickBot="1">
      <c r="A225" s="53" t="s">
        <v>250</v>
      </c>
      <c r="B225" s="70" t="s">
        <v>164</v>
      </c>
      <c r="C225" s="50" t="s">
        <v>170</v>
      </c>
      <c r="D225" s="67" t="s">
        <v>41</v>
      </c>
      <c r="E225" s="101" t="s">
        <v>39</v>
      </c>
      <c r="F225" s="143">
        <v>0</v>
      </c>
      <c r="G225" s="144">
        <v>0</v>
      </c>
      <c r="H225" s="104">
        <v>5</v>
      </c>
      <c r="I225" s="105">
        <v>0</v>
      </c>
      <c r="J225" s="145"/>
    </row>
    <row r="226" spans="1:10" ht="60">
      <c r="A226" s="53" t="s">
        <v>251</v>
      </c>
      <c r="B226" s="68" t="s">
        <v>165</v>
      </c>
      <c r="C226" s="41" t="s">
        <v>138</v>
      </c>
      <c r="D226" s="65" t="s">
        <v>38</v>
      </c>
      <c r="E226" s="95" t="s">
        <v>39</v>
      </c>
      <c r="F226" s="96">
        <f>F52/F56*100</f>
        <v>25</v>
      </c>
      <c r="G226" s="96">
        <f>G52/G56*100</f>
        <v>26.190476190476193</v>
      </c>
      <c r="H226" s="136">
        <v>5</v>
      </c>
      <c r="I226" s="96">
        <f t="shared" si="5"/>
        <v>1.0476190476190477</v>
      </c>
      <c r="J226" s="98"/>
    </row>
    <row r="227" spans="1:10" ht="45">
      <c r="A227" s="53" t="s">
        <v>252</v>
      </c>
      <c r="B227" s="69" t="s">
        <v>165</v>
      </c>
      <c r="C227" s="13" t="s">
        <v>138</v>
      </c>
      <c r="D227" s="66" t="s">
        <v>42</v>
      </c>
      <c r="E227" s="39" t="s">
        <v>39</v>
      </c>
      <c r="F227" s="77">
        <v>0</v>
      </c>
      <c r="G227" s="16">
        <v>0</v>
      </c>
      <c r="H227" s="79">
        <v>5</v>
      </c>
      <c r="I227" s="92">
        <v>1</v>
      </c>
      <c r="J227" s="99"/>
    </row>
    <row r="228" spans="1:10" ht="45">
      <c r="A228" s="53" t="s">
        <v>253</v>
      </c>
      <c r="B228" s="69" t="s">
        <v>165</v>
      </c>
      <c r="C228" s="13" t="s">
        <v>138</v>
      </c>
      <c r="D228" s="66" t="s">
        <v>169</v>
      </c>
      <c r="E228" s="39" t="s">
        <v>39</v>
      </c>
      <c r="F228" s="77">
        <v>100</v>
      </c>
      <c r="G228" s="16">
        <v>100</v>
      </c>
      <c r="H228" s="79">
        <v>5</v>
      </c>
      <c r="I228" s="92">
        <f t="shared" si="5"/>
        <v>1</v>
      </c>
      <c r="J228" s="99"/>
    </row>
    <row r="229" spans="1:10" ht="45">
      <c r="A229" s="53" t="s">
        <v>254</v>
      </c>
      <c r="B229" s="69" t="s">
        <v>165</v>
      </c>
      <c r="C229" s="13" t="s">
        <v>138</v>
      </c>
      <c r="D229" s="66" t="s">
        <v>44</v>
      </c>
      <c r="E229" s="39" t="s">
        <v>39</v>
      </c>
      <c r="F229" s="77">
        <v>100</v>
      </c>
      <c r="G229" s="16">
        <v>100</v>
      </c>
      <c r="H229" s="79">
        <v>5</v>
      </c>
      <c r="I229" s="92">
        <f t="shared" si="5"/>
        <v>1</v>
      </c>
      <c r="J229" s="99"/>
    </row>
    <row r="230" spans="1:10" ht="75">
      <c r="A230" s="53" t="s">
        <v>255</v>
      </c>
      <c r="B230" s="69" t="s">
        <v>165</v>
      </c>
      <c r="C230" s="13" t="s">
        <v>138</v>
      </c>
      <c r="D230" s="66" t="s">
        <v>43</v>
      </c>
      <c r="E230" s="39" t="s">
        <v>39</v>
      </c>
      <c r="F230" s="77">
        <v>100</v>
      </c>
      <c r="G230" s="16">
        <v>100</v>
      </c>
      <c r="H230" s="79">
        <v>5</v>
      </c>
      <c r="I230" s="92">
        <f t="shared" si="5"/>
        <v>1</v>
      </c>
      <c r="J230" s="99"/>
    </row>
    <row r="231" spans="1:10" ht="327.75" customHeight="1" thickBot="1">
      <c r="A231" s="53" t="s">
        <v>256</v>
      </c>
      <c r="B231" s="70" t="s">
        <v>165</v>
      </c>
      <c r="C231" s="42" t="s">
        <v>138</v>
      </c>
      <c r="D231" s="67" t="s">
        <v>41</v>
      </c>
      <c r="E231" s="101" t="s">
        <v>39</v>
      </c>
      <c r="F231" s="143">
        <v>0</v>
      </c>
      <c r="G231" s="144">
        <v>0</v>
      </c>
      <c r="H231" s="104">
        <v>5</v>
      </c>
      <c r="I231" s="105">
        <v>0</v>
      </c>
      <c r="J231" s="145"/>
    </row>
    <row r="232" spans="1:10" ht="60">
      <c r="A232" s="53" t="s">
        <v>257</v>
      </c>
      <c r="B232" s="68" t="s">
        <v>166</v>
      </c>
      <c r="C232" s="48" t="s">
        <v>140</v>
      </c>
      <c r="D232" s="65" t="s">
        <v>38</v>
      </c>
      <c r="E232" s="95" t="s">
        <v>39</v>
      </c>
      <c r="F232" s="96">
        <f>F53/F56*100</f>
        <v>25</v>
      </c>
      <c r="G232" s="96">
        <f>G53/G56*100</f>
        <v>26.190476190476193</v>
      </c>
      <c r="H232" s="136">
        <v>5</v>
      </c>
      <c r="I232" s="96">
        <f t="shared" si="5"/>
        <v>1.0476190476190477</v>
      </c>
      <c r="J232" s="98"/>
    </row>
    <row r="233" spans="1:10" ht="45">
      <c r="A233" s="53" t="s">
        <v>258</v>
      </c>
      <c r="B233" s="69" t="s">
        <v>166</v>
      </c>
      <c r="C233" s="12" t="s">
        <v>140</v>
      </c>
      <c r="D233" s="66" t="s">
        <v>42</v>
      </c>
      <c r="E233" s="39" t="s">
        <v>39</v>
      </c>
      <c r="F233" s="77">
        <v>0</v>
      </c>
      <c r="G233" s="16">
        <v>0</v>
      </c>
      <c r="H233" s="79">
        <v>5</v>
      </c>
      <c r="I233" s="92">
        <v>1</v>
      </c>
      <c r="J233" s="99"/>
    </row>
    <row r="234" spans="1:10" ht="45">
      <c r="A234" s="53" t="s">
        <v>259</v>
      </c>
      <c r="B234" s="69" t="s">
        <v>166</v>
      </c>
      <c r="C234" s="12" t="s">
        <v>140</v>
      </c>
      <c r="D234" s="66" t="s">
        <v>169</v>
      </c>
      <c r="E234" s="39" t="s">
        <v>39</v>
      </c>
      <c r="F234" s="77">
        <v>100</v>
      </c>
      <c r="G234" s="16">
        <v>100</v>
      </c>
      <c r="H234" s="79">
        <v>5</v>
      </c>
      <c r="I234" s="92">
        <f t="shared" si="5"/>
        <v>1</v>
      </c>
      <c r="J234" s="99"/>
    </row>
    <row r="235" spans="1:10" ht="45">
      <c r="A235" s="53" t="s">
        <v>260</v>
      </c>
      <c r="B235" s="69" t="s">
        <v>166</v>
      </c>
      <c r="C235" s="12" t="s">
        <v>140</v>
      </c>
      <c r="D235" s="66" t="s">
        <v>44</v>
      </c>
      <c r="E235" s="39" t="s">
        <v>39</v>
      </c>
      <c r="F235" s="77">
        <v>100</v>
      </c>
      <c r="G235" s="16">
        <v>100</v>
      </c>
      <c r="H235" s="79">
        <v>5</v>
      </c>
      <c r="I235" s="92">
        <f t="shared" si="5"/>
        <v>1</v>
      </c>
      <c r="J235" s="99"/>
    </row>
    <row r="236" spans="1:10" ht="75">
      <c r="A236" s="53" t="s">
        <v>261</v>
      </c>
      <c r="B236" s="69" t="s">
        <v>166</v>
      </c>
      <c r="C236" s="12" t="s">
        <v>140</v>
      </c>
      <c r="D236" s="66" t="s">
        <v>43</v>
      </c>
      <c r="E236" s="39" t="s">
        <v>39</v>
      </c>
      <c r="F236" s="77">
        <v>100</v>
      </c>
      <c r="G236" s="16">
        <v>100</v>
      </c>
      <c r="H236" s="79">
        <v>5</v>
      </c>
      <c r="I236" s="92">
        <f t="shared" si="5"/>
        <v>1</v>
      </c>
      <c r="J236" s="99"/>
    </row>
    <row r="237" spans="1:10" ht="327.75" customHeight="1" thickBot="1">
      <c r="A237" s="53" t="s">
        <v>262</v>
      </c>
      <c r="B237" s="70" t="s">
        <v>166</v>
      </c>
      <c r="C237" s="50" t="s">
        <v>140</v>
      </c>
      <c r="D237" s="67" t="s">
        <v>41</v>
      </c>
      <c r="E237" s="101" t="s">
        <v>39</v>
      </c>
      <c r="F237" s="143">
        <v>0</v>
      </c>
      <c r="G237" s="144">
        <v>0</v>
      </c>
      <c r="H237" s="104">
        <v>5</v>
      </c>
      <c r="I237" s="105">
        <v>0</v>
      </c>
      <c r="J237" s="145"/>
    </row>
    <row r="238" spans="1:10" ht="60">
      <c r="A238" s="53" t="s">
        <v>263</v>
      </c>
      <c r="B238" s="68" t="s">
        <v>167</v>
      </c>
      <c r="C238" s="48" t="s">
        <v>142</v>
      </c>
      <c r="D238" s="65" t="s">
        <v>38</v>
      </c>
      <c r="E238" s="95" t="s">
        <v>39</v>
      </c>
      <c r="F238" s="96">
        <f>F54/F56*100</f>
        <v>25</v>
      </c>
      <c r="G238" s="96">
        <f>G54/G56*100</f>
        <v>26.190476190476193</v>
      </c>
      <c r="H238" s="136">
        <v>5</v>
      </c>
      <c r="I238" s="96">
        <f t="shared" si="5"/>
        <v>1.0476190476190477</v>
      </c>
      <c r="J238" s="98"/>
    </row>
    <row r="239" spans="1:10" ht="45">
      <c r="A239" s="53" t="s">
        <v>264</v>
      </c>
      <c r="B239" s="69" t="s">
        <v>167</v>
      </c>
      <c r="C239" s="12" t="s">
        <v>142</v>
      </c>
      <c r="D239" s="66" t="s">
        <v>42</v>
      </c>
      <c r="E239" s="39" t="s">
        <v>39</v>
      </c>
      <c r="F239" s="77">
        <v>0</v>
      </c>
      <c r="G239" s="16">
        <v>0</v>
      </c>
      <c r="H239" s="79">
        <v>5</v>
      </c>
      <c r="I239" s="92">
        <v>1</v>
      </c>
      <c r="J239" s="99"/>
    </row>
    <row r="240" spans="1:10" ht="45">
      <c r="A240" s="53" t="s">
        <v>265</v>
      </c>
      <c r="B240" s="69" t="s">
        <v>167</v>
      </c>
      <c r="C240" s="12" t="s">
        <v>142</v>
      </c>
      <c r="D240" s="66" t="s">
        <v>169</v>
      </c>
      <c r="E240" s="39" t="s">
        <v>39</v>
      </c>
      <c r="F240" s="77">
        <v>100</v>
      </c>
      <c r="G240" s="16">
        <v>100</v>
      </c>
      <c r="H240" s="79">
        <v>5</v>
      </c>
      <c r="I240" s="92">
        <f t="shared" si="5"/>
        <v>1</v>
      </c>
      <c r="J240" s="99"/>
    </row>
    <row r="241" spans="1:10" ht="45">
      <c r="A241" s="53" t="s">
        <v>266</v>
      </c>
      <c r="B241" s="69" t="s">
        <v>167</v>
      </c>
      <c r="C241" s="12" t="s">
        <v>142</v>
      </c>
      <c r="D241" s="66" t="s">
        <v>44</v>
      </c>
      <c r="E241" s="39" t="s">
        <v>39</v>
      </c>
      <c r="F241" s="77">
        <v>100</v>
      </c>
      <c r="G241" s="16">
        <v>100</v>
      </c>
      <c r="H241" s="79">
        <v>5</v>
      </c>
      <c r="I241" s="92">
        <f t="shared" si="5"/>
        <v>1</v>
      </c>
      <c r="J241" s="99"/>
    </row>
    <row r="242" spans="1:10" ht="75">
      <c r="A242" s="53" t="s">
        <v>267</v>
      </c>
      <c r="B242" s="69" t="s">
        <v>167</v>
      </c>
      <c r="C242" s="12" t="s">
        <v>142</v>
      </c>
      <c r="D242" s="66" t="s">
        <v>43</v>
      </c>
      <c r="E242" s="39" t="s">
        <v>39</v>
      </c>
      <c r="F242" s="77">
        <v>100</v>
      </c>
      <c r="G242" s="16">
        <v>100</v>
      </c>
      <c r="H242" s="79">
        <v>5</v>
      </c>
      <c r="I242" s="92">
        <f t="shared" si="5"/>
        <v>1</v>
      </c>
      <c r="J242" s="99"/>
    </row>
    <row r="243" spans="1:10" ht="333.75" customHeight="1" thickBot="1">
      <c r="A243" s="53" t="s">
        <v>268</v>
      </c>
      <c r="B243" s="70" t="s">
        <v>167</v>
      </c>
      <c r="C243" s="50" t="s">
        <v>142</v>
      </c>
      <c r="D243" s="67" t="s">
        <v>41</v>
      </c>
      <c r="E243" s="101" t="s">
        <v>39</v>
      </c>
      <c r="F243" s="143">
        <v>0</v>
      </c>
      <c r="G243" s="144">
        <v>0</v>
      </c>
      <c r="H243" s="104">
        <v>5</v>
      </c>
      <c r="I243" s="105">
        <v>0</v>
      </c>
      <c r="J243" s="145"/>
    </row>
    <row r="244" spans="1:10" ht="60">
      <c r="A244" s="53" t="s">
        <v>269</v>
      </c>
      <c r="B244" s="68" t="s">
        <v>168</v>
      </c>
      <c r="C244" s="48" t="s">
        <v>144</v>
      </c>
      <c r="D244" s="65" t="s">
        <v>38</v>
      </c>
      <c r="E244" s="95" t="s">
        <v>39</v>
      </c>
      <c r="F244" s="96">
        <f>F55/F56*100</f>
        <v>25</v>
      </c>
      <c r="G244" s="96">
        <f>G55/G56*100</f>
        <v>26.190476190476193</v>
      </c>
      <c r="H244" s="136">
        <v>5</v>
      </c>
      <c r="I244" s="96">
        <f t="shared" si="5"/>
        <v>1.0476190476190477</v>
      </c>
      <c r="J244" s="98"/>
    </row>
    <row r="245" spans="1:10" ht="45">
      <c r="A245" s="53" t="s">
        <v>270</v>
      </c>
      <c r="B245" s="69" t="s">
        <v>168</v>
      </c>
      <c r="C245" s="12" t="s">
        <v>144</v>
      </c>
      <c r="D245" s="66" t="s">
        <v>42</v>
      </c>
      <c r="E245" s="39" t="s">
        <v>39</v>
      </c>
      <c r="F245" s="77">
        <v>0</v>
      </c>
      <c r="G245" s="16">
        <v>0</v>
      </c>
      <c r="H245" s="79">
        <v>5</v>
      </c>
      <c r="I245" s="92">
        <v>1</v>
      </c>
      <c r="J245" s="99"/>
    </row>
    <row r="246" spans="1:10" ht="45">
      <c r="A246" s="53" t="s">
        <v>271</v>
      </c>
      <c r="B246" s="69" t="s">
        <v>168</v>
      </c>
      <c r="C246" s="12" t="s">
        <v>144</v>
      </c>
      <c r="D246" s="66" t="s">
        <v>169</v>
      </c>
      <c r="E246" s="39" t="s">
        <v>39</v>
      </c>
      <c r="F246" s="77">
        <v>100</v>
      </c>
      <c r="G246" s="16">
        <v>100</v>
      </c>
      <c r="H246" s="79">
        <v>5</v>
      </c>
      <c r="I246" s="92">
        <f t="shared" si="5"/>
        <v>1</v>
      </c>
      <c r="J246" s="99"/>
    </row>
    <row r="247" spans="1:10" ht="45">
      <c r="A247" s="53" t="s">
        <v>272</v>
      </c>
      <c r="B247" s="69" t="s">
        <v>168</v>
      </c>
      <c r="C247" s="12" t="s">
        <v>144</v>
      </c>
      <c r="D247" s="66" t="s">
        <v>44</v>
      </c>
      <c r="E247" s="39" t="s">
        <v>39</v>
      </c>
      <c r="F247" s="77">
        <v>100</v>
      </c>
      <c r="G247" s="16">
        <v>100</v>
      </c>
      <c r="H247" s="79">
        <v>5</v>
      </c>
      <c r="I247" s="92">
        <f t="shared" si="5"/>
        <v>1</v>
      </c>
      <c r="J247" s="99"/>
    </row>
    <row r="248" spans="1:10" ht="75">
      <c r="A248" s="53" t="s">
        <v>273</v>
      </c>
      <c r="B248" s="69" t="s">
        <v>168</v>
      </c>
      <c r="C248" s="12" t="s">
        <v>144</v>
      </c>
      <c r="D248" s="66" t="s">
        <v>43</v>
      </c>
      <c r="E248" s="39" t="s">
        <v>39</v>
      </c>
      <c r="F248" s="77">
        <v>100</v>
      </c>
      <c r="G248" s="16">
        <v>100</v>
      </c>
      <c r="H248" s="79">
        <v>5</v>
      </c>
      <c r="I248" s="92">
        <f t="shared" si="5"/>
        <v>1</v>
      </c>
      <c r="J248" s="99"/>
    </row>
    <row r="249" spans="1:10" ht="327.75" customHeight="1" thickBot="1">
      <c r="A249" s="53" t="s">
        <v>274</v>
      </c>
      <c r="B249" s="70" t="s">
        <v>168</v>
      </c>
      <c r="C249" s="50" t="s">
        <v>144</v>
      </c>
      <c r="D249" s="67" t="s">
        <v>41</v>
      </c>
      <c r="E249" s="101" t="s">
        <v>39</v>
      </c>
      <c r="F249" s="146">
        <v>0</v>
      </c>
      <c r="G249" s="144">
        <v>0</v>
      </c>
      <c r="H249" s="104">
        <v>5</v>
      </c>
      <c r="I249" s="105">
        <v>0</v>
      </c>
      <c r="J249" s="145"/>
    </row>
  </sheetData>
  <sheetProtection/>
  <autoFilter ref="B69:I151"/>
  <mergeCells count="41">
    <mergeCell ref="A1:B1"/>
    <mergeCell ref="A2:B4"/>
    <mergeCell ref="G2:G3"/>
    <mergeCell ref="A5:G5"/>
    <mergeCell ref="A6:G6"/>
    <mergeCell ref="A20:G20"/>
    <mergeCell ref="L23:L24"/>
    <mergeCell ref="K23:K24"/>
    <mergeCell ref="A12:G12"/>
    <mergeCell ref="A13:G13"/>
    <mergeCell ref="A14:G14"/>
    <mergeCell ref="H67:H68"/>
    <mergeCell ref="J67:J68"/>
    <mergeCell ref="F23:F24"/>
    <mergeCell ref="G23:G24"/>
    <mergeCell ref="A21:G21"/>
    <mergeCell ref="D67:E67"/>
    <mergeCell ref="A67:A68"/>
    <mergeCell ref="B67:B68"/>
    <mergeCell ref="C67:C68"/>
    <mergeCell ref="F67:F68"/>
    <mergeCell ref="G67:G68"/>
    <mergeCell ref="A23:A24"/>
    <mergeCell ref="B23:B24"/>
    <mergeCell ref="C23:C24"/>
    <mergeCell ref="D23:D24"/>
    <mergeCell ref="A57:G57"/>
    <mergeCell ref="A65:G65"/>
    <mergeCell ref="A58:G58"/>
    <mergeCell ref="E23:E24"/>
    <mergeCell ref="B56:D56"/>
    <mergeCell ref="K26:K55"/>
    <mergeCell ref="I23:I24"/>
    <mergeCell ref="J23:J24"/>
    <mergeCell ref="A7:G7"/>
    <mergeCell ref="H23:H24"/>
    <mergeCell ref="A64:G64"/>
    <mergeCell ref="A8:G8"/>
    <mergeCell ref="A9:G9"/>
    <mergeCell ref="A10:G10"/>
    <mergeCell ref="A11:G11"/>
  </mergeCells>
  <printOptions/>
  <pageMargins left="0.7" right="0.7" top="0.75" bottom="0.75" header="0.3" footer="0.3"/>
  <pageSetup fitToHeight="0" fitToWidth="1" horizontalDpi="600" verticalDpi="600" orientation="landscape" paperSize="9" scale="32" r:id="rId2"/>
  <headerFooter>
    <oddFooter>&amp;R&amp;P</oddFooter>
  </headerFooter>
  <rowBreaks count="13" manualBreakCount="13">
    <brk id="39" max="11" man="1"/>
    <brk id="62" max="11" man="1"/>
    <brk id="81" max="11" man="1"/>
    <brk id="93" max="11" man="1"/>
    <brk id="105" max="11" man="1"/>
    <brk id="117" max="11" man="1"/>
    <brk id="129" max="11" man="1"/>
    <brk id="141" max="11" man="1"/>
    <brk id="171" max="11" man="1"/>
    <brk id="201" max="11" man="1"/>
    <brk id="213" max="11" man="1"/>
    <brk id="229" max="11" man="1"/>
    <brk id="24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Соболева</cp:lastModifiedBy>
  <cp:lastPrinted>2019-10-03T05:16:34Z</cp:lastPrinted>
  <dcterms:created xsi:type="dcterms:W3CDTF">2016-02-04T06:52:46Z</dcterms:created>
  <dcterms:modified xsi:type="dcterms:W3CDTF">2019-10-23T07:10:51Z</dcterms:modified>
  <cp:category/>
  <cp:version/>
  <cp:contentType/>
  <cp:contentStatus/>
</cp:coreProperties>
</file>